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activeTab="0"/>
  </bookViews>
  <sheets>
    <sheet name="Guide" sheetId="1" r:id="rId1"/>
    <sheet name="8D SUPPLIER page 1" sheetId="2" r:id="rId2"/>
    <sheet name="8D SUPPLIER page 2" sheetId="3" r:id="rId3"/>
    <sheet name="YX Diagram" sheetId="4" r:id="rId4"/>
    <sheet name="Summary" sheetId="5" r:id="rId5"/>
    <sheet name="YX Guideline" sheetId="6" r:id="rId6"/>
    <sheet name="Sheet1" sheetId="7" r:id="rId7"/>
  </sheets>
  <definedNames>
    <definedName name="_xlnm.Print_Area" localSheetId="3">'YX Diagram'!$A$1:$Q$109</definedName>
  </definedNames>
  <calcPr calcMode="autoNoTable" fullCalcOnLoad="1"/>
</workbook>
</file>

<file path=xl/comments1.xml><?xml version="1.0" encoding="utf-8"?>
<comments xmlns="http://schemas.openxmlformats.org/spreadsheetml/2006/main">
  <authors>
    <author>Booster</author>
  </authors>
  <commentList>
    <comment ref="A66" authorId="0">
      <text>
        <r>
          <rPr>
            <sz val="8"/>
            <rFont val="Tahoma"/>
            <family val="2"/>
          </rPr>
          <t>1. A TEMPORARY action to protect the customer while investigating a permanent action. (Can be the same action as D0)
2. Countercheck effectiveness : Was this a good action ?</t>
        </r>
      </text>
    </comment>
  </commentList>
</comments>
</file>

<file path=xl/comments2.xml><?xml version="1.0" encoding="utf-8"?>
<comments xmlns="http://schemas.openxmlformats.org/spreadsheetml/2006/main">
  <authors>
    <author>lucsbran</author>
    <author>filigeud</author>
    <author>Booster</author>
  </authors>
  <commentList>
    <comment ref="A2" authorId="0">
      <text>
        <r>
          <rPr>
            <sz val="8"/>
            <rFont val="Tahoma"/>
            <family val="2"/>
          </rPr>
          <t>Name of the customer</t>
        </r>
      </text>
    </comment>
    <comment ref="H2" authorId="0">
      <text>
        <r>
          <rPr>
            <sz val="8"/>
            <rFont val="Tahoma"/>
            <family val="2"/>
          </rPr>
          <t>Supplier Name</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A6" authorId="0">
      <text>
        <r>
          <rPr>
            <b/>
            <sz val="8"/>
            <rFont val="Tahoma"/>
            <family val="2"/>
          </rPr>
          <t>Name of the responsible with the customer</t>
        </r>
        <r>
          <rPr>
            <sz val="8"/>
            <rFont val="Tahoma"/>
            <family val="2"/>
          </rPr>
          <t>.</t>
        </r>
      </text>
    </comment>
    <comment ref="J6" authorId="1">
      <text>
        <r>
          <rPr>
            <b/>
            <sz val="8"/>
            <rFont val="Tahoma"/>
            <family val="2"/>
          </rPr>
          <t>Name of the responsible at the supplier</t>
        </r>
      </text>
    </comment>
    <comment ref="F7" authorId="0">
      <text>
        <r>
          <rPr>
            <sz val="8"/>
            <rFont val="Tahoma"/>
            <family val="2"/>
          </rPr>
          <t>Customer part number</t>
        </r>
      </text>
    </comment>
    <comment ref="K7" authorId="1">
      <text>
        <r>
          <rPr>
            <sz val="8"/>
            <rFont val="Tahoma"/>
            <family val="2"/>
          </rPr>
          <t xml:space="preserve">equivelant partn° at the supplier
</t>
        </r>
      </text>
    </comment>
    <comment ref="A10" authorId="1">
      <text>
        <r>
          <rPr>
            <sz val="8"/>
            <rFont val="Tahoma"/>
            <family val="2"/>
          </rPr>
          <t>Date when the 8D report is initiated at the supplier</t>
        </r>
      </text>
    </comment>
    <comment ref="B13" authorId="2">
      <text>
        <r>
          <rPr>
            <sz val="8"/>
            <rFont val="Tahoma"/>
            <family val="2"/>
          </rPr>
          <t xml:space="preserve">How is the complaint described by the customer ?
Please refer to the information given by the cusotmer in their </t>
        </r>
        <r>
          <rPr>
            <b/>
            <u val="single"/>
            <sz val="8"/>
            <rFont val="Tahoma"/>
            <family val="2"/>
          </rPr>
          <t>N</t>
        </r>
        <r>
          <rPr>
            <sz val="8"/>
            <rFont val="Tahoma"/>
            <family val="2"/>
          </rPr>
          <t xml:space="preserve">on </t>
        </r>
        <r>
          <rPr>
            <b/>
            <u val="single"/>
            <sz val="8"/>
            <rFont val="Tahoma"/>
            <family val="2"/>
          </rPr>
          <t>C</t>
        </r>
        <r>
          <rPr>
            <sz val="8"/>
            <rFont val="Tahoma"/>
            <family val="2"/>
          </rPr>
          <t xml:space="preserve">ormormity </t>
        </r>
        <r>
          <rPr>
            <b/>
            <u val="single"/>
            <sz val="8"/>
            <rFont val="Tahoma"/>
            <family val="2"/>
          </rPr>
          <t>R</t>
        </r>
        <r>
          <rPr>
            <sz val="8"/>
            <rFont val="Tahoma"/>
            <family val="2"/>
          </rPr>
          <t xml:space="preserve">eport or </t>
        </r>
        <r>
          <rPr>
            <b/>
            <u val="single"/>
            <sz val="8"/>
            <rFont val="Tahoma"/>
            <family val="2"/>
          </rPr>
          <t>M</t>
        </r>
        <r>
          <rPr>
            <sz val="8"/>
            <rFont val="Tahoma"/>
            <family val="2"/>
          </rPr>
          <t>aterial</t>
        </r>
        <r>
          <rPr>
            <b/>
            <u val="single"/>
            <sz val="8"/>
            <rFont val="Tahoma"/>
            <family val="2"/>
          </rPr>
          <t xml:space="preserve"> R</t>
        </r>
        <r>
          <rPr>
            <sz val="8"/>
            <rFont val="Tahoma"/>
            <family val="2"/>
          </rPr>
          <t xml:space="preserve">ejection </t>
        </r>
        <r>
          <rPr>
            <b/>
            <u val="single"/>
            <sz val="8"/>
            <rFont val="Tahoma"/>
            <family val="2"/>
          </rPr>
          <t>R</t>
        </r>
        <r>
          <rPr>
            <sz val="8"/>
            <rFont val="Tahoma"/>
            <family val="2"/>
          </rPr>
          <t>eport.</t>
        </r>
      </text>
    </comment>
    <comment ref="K13" authorId="0">
      <text>
        <r>
          <rPr>
            <sz val="8"/>
            <rFont val="Tahoma"/>
            <family val="2"/>
          </rPr>
          <t>If applicable, list the other TEN reference numbers which could be affected.
Use the suffix ….XXXX for TA reference families.
Eg : 0120xxxx</t>
        </r>
      </text>
    </comment>
    <comment ref="B22" authorId="2">
      <text>
        <r>
          <rPr>
            <sz val="8"/>
            <rFont val="Tahoma"/>
            <family val="2"/>
          </rPr>
          <t>- What actions must be taken IMMEDIATELY to protect the 
     customer for this problem ?
- Countercheck effectiveness : Was this a good response action ?</t>
        </r>
      </text>
    </comment>
    <comment ref="J22" authorId="0">
      <text>
        <r>
          <rPr>
            <sz val="8"/>
            <rFont val="Tahoma"/>
            <family val="2"/>
          </rPr>
          <t>Who is responsible for implementing this emergency response action?</t>
        </r>
      </text>
    </comment>
    <comment ref="K22" authorId="0">
      <text>
        <r>
          <rPr>
            <sz val="8"/>
            <rFont val="Tahoma"/>
            <family val="2"/>
          </rPr>
          <t>When was this response action implemented ?</t>
        </r>
      </text>
    </comment>
    <comment ref="B27" authorId="2">
      <text>
        <r>
          <rPr>
            <sz val="8"/>
            <rFont val="Tahoma"/>
            <family val="2"/>
          </rPr>
          <t>Data (name, function, …) about the team that will investigate the solution.</t>
        </r>
      </text>
    </comment>
    <comment ref="B35" authorId="2">
      <text>
        <r>
          <rPr>
            <sz val="8"/>
            <rFont val="Tahoma"/>
            <family val="2"/>
          </rPr>
          <t>Short definition and a clear description of the problem.</t>
        </r>
      </text>
    </comment>
    <comment ref="B44" authorId="2">
      <text>
        <r>
          <rPr>
            <sz val="8"/>
            <rFont val="Tahoma"/>
            <family val="2"/>
          </rPr>
          <t>1. A TEMPORARY action to protect the customer while investigating a permanent action. (Can be the same action as D0)
2. Countercheck effectiveness : Was this a good action ?</t>
        </r>
      </text>
    </comment>
    <comment ref="H44" authorId="2">
      <text>
        <r>
          <rPr>
            <sz val="8"/>
            <rFont val="Tahoma"/>
            <family val="2"/>
          </rPr>
          <t>How many pcs were sorted? ?</t>
        </r>
      </text>
    </comment>
    <comment ref="I44" authorId="1">
      <text>
        <r>
          <rPr>
            <sz val="8"/>
            <rFont val="Tahoma"/>
            <family val="2"/>
          </rPr>
          <t xml:space="preserve">How many sorted pcs did not comply with the TA specifications?
</t>
        </r>
      </text>
    </comment>
    <comment ref="J44" authorId="0">
      <text>
        <r>
          <rPr>
            <sz val="8"/>
            <rFont val="Tahoma"/>
            <family val="2"/>
          </rPr>
          <t>Who is responsible for this containment action?</t>
        </r>
      </text>
    </comment>
    <comment ref="K44" authorId="0">
      <text>
        <r>
          <rPr>
            <sz val="8"/>
            <rFont val="Tahoma"/>
            <family val="2"/>
          </rPr>
          <t>When was this containment action implemented?</t>
        </r>
      </text>
    </comment>
    <comment ref="K60" authorId="1">
      <text>
        <r>
          <rPr>
            <sz val="8"/>
            <rFont val="Tahoma"/>
            <family val="2"/>
          </rPr>
          <t>When can Tenneco expect the first OK shipment? The supplier should contact the local Tenneco Quality plant responsible when the shipment will arrive.
In case multiple Tenneco sites have been affected, all the local quality responsibles need to be informed individually.</t>
        </r>
      </text>
    </comment>
    <comment ref="B61" authorId="1">
      <text>
        <r>
          <rPr>
            <b/>
            <sz val="8"/>
            <rFont val="Tahoma"/>
            <family val="2"/>
          </rPr>
          <t>Add here a verification method (measuring procedure, visual control aids, …) explaining the customer how he shall be able to counter check the conclusiveness of the interim containment. Furthermore, this can be used as instruction for any 3rd party responsible to conduct a 100% control at the customer's site.</t>
        </r>
        <r>
          <rPr>
            <sz val="8"/>
            <rFont val="Tahoma"/>
            <family val="2"/>
          </rPr>
          <t xml:space="preserve">
</t>
        </r>
      </text>
    </comment>
  </commentList>
</comments>
</file>

<file path=xl/comments3.xml><?xml version="1.0" encoding="utf-8"?>
<comments xmlns="http://schemas.openxmlformats.org/spreadsheetml/2006/main">
  <authors>
    <author>lucsbran</author>
    <author>filigeud</author>
    <author>Booster</author>
    <author>Raf Beeterens</author>
  </authors>
  <commentList>
    <comment ref="A2" authorId="0">
      <text>
        <r>
          <rPr>
            <sz val="8"/>
            <rFont val="Tahoma"/>
            <family val="2"/>
          </rPr>
          <t>Name of the customer</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K4" authorId="0">
      <text>
        <r>
          <rPr>
            <sz val="8"/>
            <rFont val="Tahoma"/>
            <family val="2"/>
          </rPr>
          <t>Date of the complaint.
Start of 8D-report</t>
        </r>
      </text>
    </comment>
    <comment ref="A6" authorId="0">
      <text>
        <r>
          <rPr>
            <sz val="8"/>
            <rFont val="Tahoma"/>
            <family val="2"/>
          </rPr>
          <t>Name of the responsible person at the customer.</t>
        </r>
      </text>
    </comment>
    <comment ref="J6" authorId="1">
      <text>
        <r>
          <rPr>
            <b/>
            <sz val="8"/>
            <rFont val="Tahoma"/>
            <family val="2"/>
          </rPr>
          <t>Name of the responsible person at the supplier</t>
        </r>
      </text>
    </comment>
    <comment ref="F7" authorId="0">
      <text>
        <r>
          <rPr>
            <sz val="8"/>
            <rFont val="Tahoma"/>
            <family val="2"/>
          </rPr>
          <t>Customer part number</t>
        </r>
      </text>
    </comment>
    <comment ref="K7" authorId="1">
      <text>
        <r>
          <rPr>
            <sz val="8"/>
            <rFont val="Tahoma"/>
            <family val="2"/>
          </rPr>
          <t>equivalent partn° at the supplier</t>
        </r>
      </text>
    </comment>
    <comment ref="E10" authorId="1">
      <text>
        <r>
          <rPr>
            <sz val="8"/>
            <rFont val="Tahoma"/>
            <family val="2"/>
          </rPr>
          <t>Date when the 8D report is initiated at the supplier</t>
        </r>
      </text>
    </comment>
    <comment ref="B13" authorId="2">
      <text>
        <r>
          <rPr>
            <sz val="8"/>
            <rFont val="Tahoma"/>
            <family val="2"/>
          </rPr>
          <t>1. What was the root cause of the problem? 
Where, when and why was it not detected?
2. Countercheck effectiveness: was this a good action?</t>
        </r>
      </text>
    </comment>
    <comment ref="K15" authorId="0">
      <text>
        <r>
          <rPr>
            <sz val="8"/>
            <rFont val="Tahoma"/>
            <family val="2"/>
          </rPr>
          <t>How much did this contribute to the root cause of the problem ? (There can be several contributions)</t>
        </r>
      </text>
    </comment>
    <comment ref="K22" authorId="0">
      <text>
        <r>
          <rPr>
            <sz val="8"/>
            <rFont val="Tahoma"/>
            <family val="2"/>
          </rPr>
          <t>How much did this contribute to the root cause of the problem ? (There can be several contributions)</t>
        </r>
      </text>
    </comment>
    <comment ref="B29" authorId="2">
      <text>
        <r>
          <rPr>
            <sz val="8"/>
            <rFont val="Tahoma"/>
            <family val="2"/>
          </rPr>
          <t>1. Description of the possible permanent corrective action(s).
2. Countercheck effectiveness : was this a good action ?</t>
        </r>
      </text>
    </comment>
    <comment ref="K29" authorId="0">
      <text>
        <r>
          <rPr>
            <sz val="8"/>
            <rFont val="Tahoma"/>
            <family val="2"/>
          </rPr>
          <t>How effective is this action (in %)?</t>
        </r>
      </text>
    </comment>
    <comment ref="F31"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F37"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J43" authorId="0">
      <text>
        <r>
          <rPr>
            <sz val="8"/>
            <rFont val="Tahoma"/>
            <family val="2"/>
          </rPr>
          <t>Who is responsible for this action ?</t>
        </r>
      </text>
    </comment>
    <comment ref="K43" authorId="0">
      <text>
        <r>
          <rPr>
            <sz val="8"/>
            <rFont val="Tahoma"/>
            <family val="2"/>
          </rPr>
          <t>When was this action implemented ? (exact date)</t>
        </r>
      </text>
    </comment>
    <comment ref="B46" authorId="2">
      <text>
        <r>
          <rPr>
            <sz val="8"/>
            <rFont val="Tahoma"/>
            <family val="2"/>
          </rPr>
          <t>Planning of the chosen permanent corrective action(s).
Once implemented: Is the problem solved and causes no new problems?</t>
        </r>
      </text>
    </comment>
    <comment ref="J46" authorId="0">
      <text>
        <r>
          <rPr>
            <sz val="8"/>
            <rFont val="Tahoma"/>
            <family val="2"/>
          </rPr>
          <t>Who is responsible for this action ?</t>
        </r>
      </text>
    </comment>
    <comment ref="K46" authorId="0">
      <text>
        <r>
          <rPr>
            <sz val="8"/>
            <rFont val="Tahoma"/>
            <family val="2"/>
          </rPr>
          <t>When was this action implemented ? (exact date)</t>
        </r>
      </text>
    </comment>
    <comment ref="B55" authorId="2">
      <text>
        <r>
          <rPr>
            <sz val="8"/>
            <rFont val="Tahoma"/>
            <family val="2"/>
          </rPr>
          <t>Planning of the chosen permanent corrective action(s).
Once implemented : Is the problem solved and causes it no new problems ?</t>
        </r>
      </text>
    </comment>
    <comment ref="B56" authorId="2">
      <text>
        <r>
          <rPr>
            <sz val="8"/>
            <rFont val="Tahoma"/>
            <family val="2"/>
          </rPr>
          <t>Define the method of verification.</t>
        </r>
      </text>
    </comment>
    <comment ref="G56" authorId="2">
      <text>
        <r>
          <rPr>
            <sz val="8"/>
            <rFont val="Tahoma"/>
            <family val="2"/>
          </rPr>
          <t>What was the result of the verification ?</t>
        </r>
      </text>
    </comment>
    <comment ref="J56" authorId="0">
      <text>
        <r>
          <rPr>
            <sz val="8"/>
            <rFont val="Tahoma"/>
            <family val="2"/>
          </rPr>
          <t>Who is responsible for this action ?</t>
        </r>
      </text>
    </comment>
    <comment ref="K56" authorId="0">
      <text>
        <r>
          <rPr>
            <sz val="8"/>
            <rFont val="Tahoma"/>
            <family val="2"/>
          </rPr>
          <t>When was this action verified ? (exact date)</t>
        </r>
      </text>
    </comment>
    <comment ref="B62" authorId="1">
      <text>
        <r>
          <rPr>
            <sz val="8"/>
            <rFont val="Tahoma"/>
            <family val="2"/>
          </rPr>
          <t>The supplier will send the MSA to the customer responsible person identified as attachment to the 8D report.</t>
        </r>
      </text>
    </comment>
    <comment ref="B64" authorId="2">
      <text>
        <r>
          <rPr>
            <sz val="8"/>
            <rFont val="Tahoma"/>
            <family val="2"/>
          </rPr>
          <t>1. How do we prevent this and similar problems in future ?
2. Can these actions be extended to other partnumbers.
3. What are the lessons learned ? Which part of the system has failed ?  
    How do we prevent repetition of this problem in future ?</t>
        </r>
      </text>
    </comment>
    <comment ref="J64" authorId="0">
      <text>
        <r>
          <rPr>
            <sz val="8"/>
            <rFont val="Tahoma"/>
            <family val="2"/>
          </rPr>
          <t>Who is responsible for this action ?</t>
        </r>
      </text>
    </comment>
    <comment ref="K64" authorId="0">
      <text>
        <r>
          <rPr>
            <sz val="8"/>
            <rFont val="Tahoma"/>
            <family val="2"/>
          </rPr>
          <t>When were these actions implemented ?</t>
        </r>
      </text>
    </comment>
    <comment ref="F68" authorId="3">
      <text>
        <r>
          <rPr>
            <sz val="8"/>
            <rFont val="Tahoma"/>
            <family val="2"/>
          </rPr>
          <t>Indicate yes or no</t>
        </r>
      </text>
    </comment>
    <comment ref="J68" authorId="0">
      <text>
        <r>
          <rPr>
            <sz val="8"/>
            <rFont val="Tahoma"/>
            <family val="2"/>
          </rPr>
          <t>Who is responsible for this action ?</t>
        </r>
      </text>
    </comment>
    <comment ref="K68" authorId="0">
      <text>
        <r>
          <rPr>
            <sz val="8"/>
            <rFont val="Tahoma"/>
            <family val="2"/>
          </rPr>
          <t>When were these actions implemented ?</t>
        </r>
      </text>
    </comment>
    <comment ref="B77" authorId="2">
      <text>
        <r>
          <rPr>
            <sz val="8"/>
            <rFont val="Tahoma"/>
            <family val="2"/>
          </rPr>
          <t>Describe the recognition of the team(members).</t>
        </r>
      </text>
    </comment>
  </commentList>
</comments>
</file>

<file path=xl/sharedStrings.xml><?xml version="1.0" encoding="utf-8"?>
<sst xmlns="http://schemas.openxmlformats.org/spreadsheetml/2006/main" count="1803" uniqueCount="225">
  <si>
    <t>Factor</t>
  </si>
  <si>
    <t>Ranking</t>
  </si>
  <si>
    <t>Ranking %</t>
  </si>
  <si>
    <t>YX Diagram</t>
  </si>
  <si>
    <t>Process:</t>
  </si>
  <si>
    <t>Date:</t>
  </si>
  <si>
    <t>Output Variables (Ys)</t>
  </si>
  <si>
    <t>Input Variables (Xs)</t>
  </si>
  <si>
    <t>Output Variables</t>
  </si>
  <si>
    <t>Customer Priority Rank #</t>
  </si>
  <si>
    <t>Cumulative %</t>
  </si>
  <si>
    <t>Factor 1</t>
  </si>
  <si>
    <t>Factor 2</t>
  </si>
  <si>
    <t>Factor 3</t>
  </si>
  <si>
    <t>Factor 4</t>
  </si>
  <si>
    <t>Factor 5</t>
  </si>
  <si>
    <t>Factor 6</t>
  </si>
  <si>
    <t>Formula</t>
  </si>
  <si>
    <t>=copy general ranking info</t>
  </si>
  <si>
    <t>=ranking info per category</t>
  </si>
  <si>
    <t/>
  </si>
  <si>
    <t>Ranking 1 %</t>
  </si>
  <si>
    <t>Ranking 2 %</t>
  </si>
  <si>
    <t>Ranking 3 %</t>
  </si>
  <si>
    <t>Ranking 4 %</t>
  </si>
  <si>
    <t>Ranking 5 %</t>
  </si>
  <si>
    <t>Ranking 6 %</t>
  </si>
  <si>
    <t>Supplier 8D Report</t>
  </si>
  <si>
    <t xml:space="preserve"> CUSTOMER:</t>
  </si>
  <si>
    <t>SUPPLIER:</t>
  </si>
  <si>
    <t xml:space="preserve"> CUSTOMER REPORT NR.</t>
  </si>
  <si>
    <t xml:space="preserve"> SUPPLIER REPORT NR.:</t>
  </si>
  <si>
    <t xml:space="preserve"> CUSTOMER RESPONSIBLE :</t>
  </si>
  <si>
    <t>SUPPLIER RESPONSIBLE :</t>
  </si>
  <si>
    <t>Contact :</t>
  </si>
  <si>
    <t xml:space="preserve"> CUSTOMER PART NR.</t>
  </si>
  <si>
    <t>SUPPLIER PART NR.</t>
  </si>
  <si>
    <t>Phone n° :</t>
  </si>
  <si>
    <t>e-mail :</t>
  </si>
  <si>
    <t>Date opened :</t>
  </si>
  <si>
    <t>Date Updated :</t>
  </si>
  <si>
    <t>Date Closed :</t>
  </si>
  <si>
    <t>Within 24 hours</t>
  </si>
  <si>
    <t>Within 7 days</t>
  </si>
  <si>
    <t>Within a defined time</t>
  </si>
  <si>
    <t>1. SYMPTOM(S):</t>
  </si>
  <si>
    <t>Partnumber , Feature in component</t>
  </si>
  <si>
    <t>Failure type</t>
  </si>
  <si>
    <t>What ?</t>
  </si>
  <si>
    <t>Location on component</t>
  </si>
  <si>
    <t>Geographic Location</t>
  </si>
  <si>
    <t>Where ?</t>
  </si>
  <si>
    <t>Date Reported</t>
  </si>
  <si>
    <t>At Which Customer Location</t>
  </si>
  <si>
    <t>When ?</t>
  </si>
  <si>
    <t>Current Dimension vs Tolerance</t>
  </si>
  <si>
    <t>How Many Pieces</t>
  </si>
  <si>
    <t>How Big ?</t>
  </si>
  <si>
    <t>2. EMERGENCY RESPONSE ACTION(S):</t>
  </si>
  <si>
    <t>Responsible</t>
  </si>
  <si>
    <t xml:space="preserve"> DATE IMPLEMENTED:</t>
  </si>
  <si>
    <t xml:space="preserve"> D1 : </t>
  </si>
  <si>
    <t>1. TEAM MEMBERS INVOLVED IN PROBLEM RESOLUTION (Name, Position, Dept., Phone, …):</t>
  </si>
  <si>
    <t>name</t>
  </si>
  <si>
    <t>department</t>
  </si>
  <si>
    <t>position</t>
  </si>
  <si>
    <t>phone</t>
  </si>
  <si>
    <t>e-mail</t>
  </si>
  <si>
    <t>1.</t>
  </si>
  <si>
    <t>2.</t>
  </si>
  <si>
    <t>3.</t>
  </si>
  <si>
    <t>4.</t>
  </si>
  <si>
    <t>5.</t>
  </si>
  <si>
    <t>6.</t>
  </si>
  <si>
    <t xml:space="preserve"> D2 : </t>
  </si>
  <si>
    <t>2.DEFINITION AND DESCRIPTION OF THE PROBLEM(S):</t>
  </si>
  <si>
    <t>At Which Supplier Location(s)</t>
  </si>
  <si>
    <t>How Many Pieces/batches (identify batch numbers)</t>
  </si>
  <si>
    <t xml:space="preserve"> D3 : </t>
  </si>
  <si>
    <t>INTERIM CONTAINMENT ACTION(S):</t>
  </si>
  <si>
    <t>Qty Sorted</t>
  </si>
  <si>
    <t>Qty Defective</t>
  </si>
  <si>
    <t>3. Material in Transit</t>
  </si>
  <si>
    <t>4. Material at other Sub-Contractors</t>
  </si>
  <si>
    <t>8. First OK part shipment delivery note No.</t>
  </si>
  <si>
    <t>VERIFICATION of interim containment action</t>
  </si>
  <si>
    <t>Page 1/2</t>
  </si>
  <si>
    <t xml:space="preserve"> D4 : </t>
  </si>
  <si>
    <t>ROOT CAUSE(S) AND ESCAPE POINT(S): Ask "Why ?" until no longer able to respond.</t>
  </si>
  <si>
    <t>Y/X - Ishikawa diagram completed ?</t>
  </si>
  <si>
    <r>
      <t xml:space="preserve">A) What in the process </t>
    </r>
    <r>
      <rPr>
        <b/>
        <u val="single"/>
        <sz val="8"/>
        <rFont val="Arial"/>
        <family val="2"/>
      </rPr>
      <t>made</t>
    </r>
    <r>
      <rPr>
        <b/>
        <sz val="8"/>
        <rFont val="Arial"/>
        <family val="2"/>
      </rPr>
      <t xml:space="preserve"> the defective part ?</t>
    </r>
  </si>
  <si>
    <t>Verified (Y/N)</t>
  </si>
  <si>
    <t>Verification method</t>
  </si>
  <si>
    <t xml:space="preserve"> % CONTRIBUTION:</t>
  </si>
  <si>
    <t>Why?</t>
  </si>
  <si>
    <r>
      <t xml:space="preserve">B) What in the process </t>
    </r>
    <r>
      <rPr>
        <b/>
        <u val="single"/>
        <sz val="8"/>
        <rFont val="Arial"/>
        <family val="2"/>
      </rPr>
      <t>allowed shipment</t>
    </r>
    <r>
      <rPr>
        <b/>
        <sz val="8"/>
        <rFont val="Arial"/>
        <family val="2"/>
      </rPr>
      <t xml:space="preserve"> of the defective part ?</t>
    </r>
  </si>
  <si>
    <t xml:space="preserve"> D5 : </t>
  </si>
  <si>
    <t>CHOSEN PERMANENT CORRECTIVE ACTION(S):</t>
  </si>
  <si>
    <t xml:space="preserve"> % EFFECTIVE:</t>
  </si>
  <si>
    <r>
      <t xml:space="preserve">A) To correct what in the process </t>
    </r>
    <r>
      <rPr>
        <b/>
        <u val="single"/>
        <sz val="8"/>
        <rFont val="Arial"/>
        <family val="2"/>
      </rPr>
      <t>made</t>
    </r>
    <r>
      <rPr>
        <b/>
        <sz val="8"/>
        <rFont val="Arial"/>
        <family val="2"/>
      </rPr>
      <t xml:space="preserve"> the defective part ?</t>
    </r>
  </si>
  <si>
    <t>N°</t>
  </si>
  <si>
    <t>Possible Root Cause</t>
  </si>
  <si>
    <t>Corrective Action</t>
  </si>
  <si>
    <t>Due Date</t>
  </si>
  <si>
    <r>
      <t xml:space="preserve">B) To correct what in the process </t>
    </r>
    <r>
      <rPr>
        <b/>
        <u val="single"/>
        <sz val="8"/>
        <rFont val="Arial"/>
        <family val="2"/>
      </rPr>
      <t>allowed shipment</t>
    </r>
    <r>
      <rPr>
        <b/>
        <sz val="8"/>
        <rFont val="Arial"/>
        <family val="2"/>
      </rPr>
      <t xml:space="preserve"> of the defective part ?</t>
    </r>
  </si>
  <si>
    <t xml:space="preserve"> RESPONSIBLE</t>
  </si>
  <si>
    <r>
      <t xml:space="preserve">Communicate delivery impact to the TA facility expeditors affected. </t>
    </r>
    <r>
      <rPr>
        <b/>
        <i/>
        <sz val="7"/>
        <rFont val="Arial"/>
        <family val="2"/>
      </rPr>
      <t>(if applicable, see item D5 C)</t>
    </r>
  </si>
  <si>
    <t xml:space="preserve"> D6 : </t>
  </si>
  <si>
    <t>IMPLEMENTED PERMANENT CORRECTIVE ACTION(S):</t>
  </si>
  <si>
    <t>VERIFICATION OF IMPLEMENTED PERMANENT CORRECTIVE ACTIONS</t>
  </si>
  <si>
    <t>METHOD OF VERIFICATION</t>
  </si>
  <si>
    <t>RESULT OF VERIFICATION</t>
  </si>
  <si>
    <t xml:space="preserve"> DATE VERIFIED:</t>
  </si>
  <si>
    <t>MSA result (in case of a dimensional issue)</t>
  </si>
  <si>
    <t xml:space="preserve"> D7 :</t>
  </si>
  <si>
    <t>ACTION PLAN TO PREVENT RE-OCCURANCE IN OTHER AREAS &amp; SIMILAR SYSTEMS</t>
  </si>
  <si>
    <t>DOCUMENTS REVIEWED/UPDATED</t>
  </si>
  <si>
    <t>YES/NO</t>
  </si>
  <si>
    <t xml:space="preserve">IF YES, LIST DOCUMENT </t>
  </si>
  <si>
    <t>IF NO, EXPLAIN WHY NOT NEEDED</t>
  </si>
  <si>
    <t>POKA-YOKE implemented</t>
  </si>
  <si>
    <t>F.M.E.A.</t>
  </si>
  <si>
    <t>Process Flow Diagram</t>
  </si>
  <si>
    <t>Control Plan</t>
  </si>
  <si>
    <t>Work Instructions</t>
  </si>
  <si>
    <t>Training completed</t>
  </si>
  <si>
    <t xml:space="preserve"> D8 : </t>
  </si>
  <si>
    <t>TEAM AND INDIVIDUAL RECOGNITION:</t>
  </si>
  <si>
    <t xml:space="preserve"> REPORTED BY:</t>
  </si>
  <si>
    <t xml:space="preserve"> FROM:</t>
  </si>
  <si>
    <t>Page 2/2</t>
  </si>
  <si>
    <t xml:space="preserve">D02 : </t>
  </si>
  <si>
    <t xml:space="preserve">D01 : </t>
  </si>
  <si>
    <t>PLEASE FIND A STEP-BY-STEP GUIDE TO USE THE X/Y DIAGRAM</t>
  </si>
  <si>
    <t>Guidelines</t>
  </si>
  <si>
    <t>Purpose :</t>
  </si>
  <si>
    <t>Set-up</t>
  </si>
  <si>
    <t>Phase 1 :</t>
  </si>
  <si>
    <t>D01</t>
  </si>
  <si>
    <t>D02</t>
  </si>
  <si>
    <t>D1</t>
  </si>
  <si>
    <t>D2</t>
  </si>
  <si>
    <t>Define the team</t>
  </si>
  <si>
    <t>Define and describe the problem.</t>
  </si>
  <si>
    <t>D3</t>
  </si>
  <si>
    <t xml:space="preserve">Phase 2 : </t>
  </si>
  <si>
    <t>D4</t>
  </si>
  <si>
    <t>D5</t>
  </si>
  <si>
    <t>D6</t>
  </si>
  <si>
    <t xml:space="preserve">Note there is a YX diagram tool attached to the 8D report which will help the user to pareto the root causes </t>
  </si>
  <si>
    <t>Root cause analysis using the 5 WHY methodology on two levels :</t>
  </si>
  <si>
    <t>VERIFICATION OF THE ROOT CAUSES IS KEY AT THIS STAGE OF THE 8D</t>
  </si>
  <si>
    <t>Verification of the implemented corrective actions.</t>
  </si>
  <si>
    <t>Implementation of the selected permanent corrective actions.</t>
  </si>
  <si>
    <t>D7</t>
  </si>
  <si>
    <t>Help</t>
  </si>
  <si>
    <t>As demonstrated, they will appear once you place the cursor on the red triangle in the corner of the cell.</t>
  </si>
  <si>
    <t>Closing the 8D</t>
  </si>
  <si>
    <t>8D SUPPLIER page 1</t>
  </si>
  <si>
    <t>row10 column H-I</t>
  </si>
  <si>
    <t xml:space="preserve">Emergency response actions in order to understand the magnitude of the issue and prevent possible line stops. </t>
  </si>
  <si>
    <t>Containment actions across the value stream.</t>
  </si>
  <si>
    <r>
      <t xml:space="preserve">To be reported to all involved within </t>
    </r>
    <r>
      <rPr>
        <b/>
        <u val="single"/>
        <sz val="10"/>
        <rFont val="Arial"/>
        <family val="2"/>
      </rPr>
      <t>7 days</t>
    </r>
    <r>
      <rPr>
        <sz val="10"/>
        <rFont val="Arial"/>
        <family val="2"/>
      </rPr>
      <t xml:space="preserve"> upon receipt of the NCR/MRR</t>
    </r>
  </si>
  <si>
    <r>
      <t xml:space="preserve">A) What in the process </t>
    </r>
    <r>
      <rPr>
        <u val="single"/>
        <sz val="10"/>
        <rFont val="Arial"/>
        <family val="2"/>
      </rPr>
      <t>made</t>
    </r>
    <r>
      <rPr>
        <sz val="10"/>
        <rFont val="Arial"/>
        <family val="2"/>
      </rPr>
      <t xml:space="preserve"> the defective part?</t>
    </r>
  </si>
  <si>
    <r>
      <t xml:space="preserve">B) What in the process </t>
    </r>
    <r>
      <rPr>
        <u val="single"/>
        <sz val="10"/>
        <rFont val="Arial"/>
        <family val="2"/>
      </rPr>
      <t>allowed shipment</t>
    </r>
    <r>
      <rPr>
        <sz val="10"/>
        <rFont val="Arial"/>
        <family val="2"/>
      </rPr>
      <t xml:space="preserve"> of the defective part?</t>
    </r>
  </si>
  <si>
    <t>and create an Ishikawa (Fish Bone) diagram. See also the YX Guideline</t>
  </si>
  <si>
    <t>Chosen permanent corrective action: prioritized per root cause using the YX pareto chart on two levels:</t>
  </si>
  <si>
    <r>
      <t xml:space="preserve">A) To correct what in the process </t>
    </r>
    <r>
      <rPr>
        <u val="single"/>
        <sz val="10"/>
        <rFont val="Arial"/>
        <family val="2"/>
      </rPr>
      <t>made</t>
    </r>
    <r>
      <rPr>
        <sz val="10"/>
        <rFont val="Arial"/>
        <family val="2"/>
      </rPr>
      <t xml:space="preserve"> the defective part?</t>
    </r>
  </si>
  <si>
    <r>
      <t xml:space="preserve">B) To correct what in the process </t>
    </r>
    <r>
      <rPr>
        <u val="single"/>
        <sz val="10"/>
        <rFont val="Arial"/>
        <family val="2"/>
      </rPr>
      <t>allowed shipment</t>
    </r>
    <r>
      <rPr>
        <sz val="10"/>
        <rFont val="Arial"/>
        <family val="2"/>
      </rPr>
      <t xml:space="preserve"> of the defective part?</t>
    </r>
  </si>
  <si>
    <r>
      <t xml:space="preserve">To be reported to all involved within a </t>
    </r>
    <r>
      <rPr>
        <b/>
        <u val="single"/>
        <sz val="10"/>
        <rFont val="Arial"/>
        <family val="2"/>
      </rPr>
      <t>mutual agreed time</t>
    </r>
    <r>
      <rPr>
        <sz val="10"/>
        <rFont val="Arial"/>
        <family val="2"/>
      </rPr>
      <t xml:space="preserve"> upon receipt of the NCR/MRR</t>
    </r>
  </si>
  <si>
    <t>Action plan to prevent from re-occuring (with the reference under investigation or within a similar process)</t>
  </si>
  <si>
    <t>MIND that in case the team decides not to update the documents, or not to introduce a Poke-Yoke,</t>
  </si>
  <si>
    <t>the team needs to identify WHY they have decided so.</t>
  </si>
  <si>
    <t>All through the template, the user can find note boxes and drop-down list to provide them with guidance.</t>
  </si>
  <si>
    <t>It is crucial to make use of these notes in order to correctly complete the 8D.</t>
  </si>
  <si>
    <r>
      <t xml:space="preserve">Since the user will regulary send a report update; one sould ALWAYS mention the </t>
    </r>
    <r>
      <rPr>
        <b/>
        <u val="single"/>
        <sz val="10"/>
        <rFont val="Arial"/>
        <family val="2"/>
      </rPr>
      <t>update date</t>
    </r>
    <r>
      <rPr>
        <u val="single"/>
        <sz val="10"/>
        <rFont val="Arial"/>
        <family val="2"/>
      </rPr>
      <t>.</t>
    </r>
  </si>
  <si>
    <t xml:space="preserve"> CUSTOMER RESPONSIBLE PERSON:</t>
  </si>
  <si>
    <t>SUPPLIER RESPONSIBLE PERSON:</t>
  </si>
  <si>
    <t>Classify</t>
  </si>
  <si>
    <t>Revision</t>
  </si>
  <si>
    <t>Revision date:</t>
  </si>
  <si>
    <t>Revision:</t>
  </si>
  <si>
    <t>ARE AIAG CRITERIA MET WHICH REQUIRE A PPAP UPDATE ?</t>
  </si>
  <si>
    <t>Supplier PPAP ref. n°:</t>
  </si>
  <si>
    <t>7. Method of identification of OK product</t>
  </si>
  <si>
    <t xml:space="preserve">Phase 3 : </t>
  </si>
  <si>
    <t>Repeat issue :</t>
  </si>
  <si>
    <t xml:space="preserve">In case the quality issue has a negative impact on the suppliers' productivity, the supplier needs to inform the </t>
  </si>
  <si>
    <t xml:space="preserve">Define how (control instructions) the interim containment is executed at the supplier (or how it needs to executed </t>
  </si>
  <si>
    <t xml:space="preserve">at the customer). Describe how the OK deliveries are identified. </t>
  </si>
  <si>
    <t>CONTAINMENT WILL REMAIN INSTALLED, UNTIL THE CORRECTIVE ACTION PLAN HAS BEEN VERIFIED.</t>
  </si>
  <si>
    <t>In case the root cause analysis has a negative impact on the suppliers' productivity, the supplier needs to inform</t>
  </si>
  <si>
    <t xml:space="preserve">In case the implementation of the corrective action meets the AIAG requirements for new PPAP submission, the </t>
  </si>
  <si>
    <t>all his/her collegues involved, whether the 8D can be closed. Unless all involved agree on closing the supplier 8D, it remains open.</t>
  </si>
  <si>
    <t>Image of Deffect:</t>
  </si>
  <si>
    <t>NO</t>
  </si>
  <si>
    <t>No PPAP required</t>
  </si>
  <si>
    <t>Pin size not OK</t>
  </si>
  <si>
    <t xml:space="preserve">More weld time </t>
  </si>
  <si>
    <t>Not checked 100% through plug gauge</t>
  </si>
  <si>
    <t>NOT APPLICABLE</t>
  </si>
  <si>
    <t xml:space="preserve">Others: </t>
  </si>
  <si>
    <t xml:space="preserve">The purpose of the Supplier 8D is to provide a tool which will help the user to compile an 8D report in a structured manner, </t>
  </si>
  <si>
    <r>
      <t xml:space="preserve">To be reported to all involved within </t>
    </r>
    <r>
      <rPr>
        <b/>
        <u val="single"/>
        <sz val="10"/>
        <rFont val="Arial"/>
        <family val="2"/>
      </rPr>
      <t>24 hours</t>
    </r>
    <r>
      <rPr>
        <sz val="10"/>
        <rFont val="Arial"/>
        <family val="2"/>
      </rPr>
      <t xml:space="preserve"> upon receipt of the SCAR</t>
    </r>
  </si>
  <si>
    <t>providing DRiV with the mandatory information to demonstrate their teams problem solving methodology, folowing the DRiV phasial 8D process.</t>
  </si>
  <si>
    <t>Symptoms detected at the customer (DRiV manufacturing site or it's customer)</t>
  </si>
  <si>
    <t>DRiV Manufacturing site(s) affected immediately.</t>
  </si>
  <si>
    <t>the DRiV Manufacturing site(s) affected immediately.</t>
  </si>
  <si>
    <t>supplier needs to request to the DRiV manufacturing Site quality responsible which level of PPAP is required.</t>
  </si>
  <si>
    <t>THE DRiV QUALITY RESPONSIBLE WILL IDENTIFY THE LEVEL OF PPAP REQUIRED. (IF APPLICABLE)</t>
  </si>
  <si>
    <t>Only the DRiV manufacturing site quality responsible person is authorized to close an 8D from the supplier.</t>
  </si>
  <si>
    <t>The DRiV Manufacturing site quality responsible will inform the supplier when the 8D is closed.</t>
  </si>
  <si>
    <t>DRiV Document n°</t>
  </si>
  <si>
    <t>DRiV  Document n°</t>
  </si>
  <si>
    <t>1. Material at DRiV's Location</t>
  </si>
  <si>
    <t>2. Material at Supplier's Location</t>
  </si>
  <si>
    <t>5. Material at DRiV Customer's Location</t>
  </si>
  <si>
    <t>6. Material at other DRiV Locations</t>
  </si>
  <si>
    <r>
      <t xml:space="preserve">Have </t>
    </r>
    <r>
      <rPr>
        <b/>
        <u val="single"/>
        <sz val="7"/>
        <rFont val="Arial"/>
        <family val="2"/>
      </rPr>
      <t xml:space="preserve">all </t>
    </r>
    <r>
      <rPr>
        <b/>
        <sz val="7"/>
        <rFont val="Arial"/>
        <family val="2"/>
      </rPr>
      <t>DRiV Qual. Resp. been informed ?</t>
    </r>
  </si>
  <si>
    <t>list of other DRIV plants affected</t>
  </si>
  <si>
    <t>list of other DRIV part ref. affected</t>
  </si>
  <si>
    <t>REPLY FROM DRiV Inc.</t>
  </si>
  <si>
    <t>Will the root cause analysis impact your productivity for the affected DRiV part references?</t>
  </si>
  <si>
    <t>The Supplier 8D is set-up in 3 phases:</t>
  </si>
  <si>
    <t>In case the issue is spread out over different DRiV manufacturing sites, the DRiV quality  responsible who first reported the issue will verify with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</si>
</sst>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Rs.&quot;\ #,##0_);\(&quot;Rs.&quot;\ #,##0\)"/>
    <numFmt numFmtId="175" formatCode="&quot;Rs.&quot;\ #,##0_);[Red]\(&quot;Rs.&quot;\ #,##0\)"/>
    <numFmt numFmtId="176" formatCode="&quot;Rs.&quot;\ #,##0.00_);\(&quot;Rs.&quot;\ #,##0.00\)"/>
    <numFmt numFmtId="177" formatCode="&quot;Rs.&quot;\ #,##0.00_);[Red]\(&quot;Rs.&quot;\ #,##0.00\)"/>
    <numFmt numFmtId="178" formatCode="_(&quot;Rs.&quot;\ * #,##0_);_(&quot;Rs.&quot;\ * \(#,##0\);_(&quot;Rs.&quot;\ * &quot;-&quot;_);_(@_)"/>
    <numFmt numFmtId="179" formatCode="_(&quot;Rs.&quot;\ * #,##0.00_);_(&quot;Rs.&quot;\ * \(#,##0.00\);_(&quot;Rs.&quot;\ *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 #,##0_ ;_ * \-#,##0_ ;_ * &quot;-&quot;_ ;_ @_ "/>
    <numFmt numFmtId="186" formatCode="_ &quot;Rs.&quot;\ * #,##0.00_ ;_ &quot;Rs.&quot;\ * \-#,##0.00_ ;_ &quot;Rs.&quot;\ * &quot;-&quot;??_ ;_ @_ "/>
    <numFmt numFmtId="187" formatCode="_ * #,##0.00_ ;_ * \-#,##0.00_ ;_ * &quot;-&quot;??_ ;_ @_ "/>
    <numFmt numFmtId="188" formatCode="0.0%"/>
    <numFmt numFmtId="189" formatCode="[$-809]dd\ mmmm\ yyyy;@"/>
    <numFmt numFmtId="190" formatCode="0.000"/>
    <numFmt numFmtId="191" formatCode="0.0000"/>
    <numFmt numFmtId="192" formatCode="0.0"/>
    <numFmt numFmtId="193" formatCode="[$-409]dddd\,\ mmmm\ dd\,\ yyyy"/>
    <numFmt numFmtId="194" formatCode="[$-409]d\-mmm\-yy;@"/>
    <numFmt numFmtId="195" formatCode="[$-409]d/mmm/yy;@"/>
  </numFmts>
  <fonts count="87">
    <font>
      <sz val="10"/>
      <name val="Arial"/>
      <family val="0"/>
    </font>
    <font>
      <sz val="11"/>
      <color indexed="8"/>
      <name val="Calibri"/>
      <family val="2"/>
    </font>
    <font>
      <u val="single"/>
      <sz val="10"/>
      <color indexed="12"/>
      <name val="Arial"/>
      <family val="2"/>
    </font>
    <font>
      <sz val="11"/>
      <name val="Arial"/>
      <family val="2"/>
    </font>
    <font>
      <b/>
      <sz val="16"/>
      <name val="Arial"/>
      <family val="2"/>
    </font>
    <font>
      <b/>
      <sz val="11"/>
      <name val="Arial"/>
      <family val="2"/>
    </font>
    <font>
      <b/>
      <sz val="11"/>
      <color indexed="12"/>
      <name val="Arial"/>
      <family val="2"/>
    </font>
    <font>
      <sz val="11"/>
      <color indexed="12"/>
      <name val="Arial"/>
      <family val="2"/>
    </font>
    <font>
      <b/>
      <sz val="10"/>
      <name val="Arial"/>
      <family val="2"/>
    </font>
    <font>
      <b/>
      <sz val="12"/>
      <color indexed="48"/>
      <name val="Arial"/>
      <family val="2"/>
    </font>
    <font>
      <b/>
      <sz val="12"/>
      <name val="Arial"/>
      <family val="2"/>
    </font>
    <font>
      <sz val="10"/>
      <color indexed="9"/>
      <name val="Arial"/>
      <family val="2"/>
    </font>
    <font>
      <sz val="8"/>
      <name val="Arial"/>
      <family val="2"/>
    </font>
    <font>
      <b/>
      <sz val="18"/>
      <color indexed="12"/>
      <name val="Arial"/>
      <family val="2"/>
    </font>
    <font>
      <i/>
      <sz val="10"/>
      <name val="Arial"/>
      <family val="2"/>
    </font>
    <font>
      <b/>
      <sz val="20"/>
      <name val="Arial"/>
      <family val="2"/>
    </font>
    <font>
      <b/>
      <u val="single"/>
      <sz val="7"/>
      <name val="Arial"/>
      <family val="2"/>
    </font>
    <font>
      <b/>
      <sz val="7"/>
      <name val="Arial"/>
      <family val="2"/>
    </font>
    <font>
      <b/>
      <sz val="8"/>
      <name val="Arial"/>
      <family val="2"/>
    </font>
    <font>
      <b/>
      <i/>
      <sz val="5"/>
      <name val="Arial"/>
      <family val="2"/>
    </font>
    <font>
      <sz val="7"/>
      <name val="Arial"/>
      <family val="2"/>
    </font>
    <font>
      <u val="single"/>
      <sz val="7"/>
      <name val="Arial"/>
      <family val="2"/>
    </font>
    <font>
      <u val="single"/>
      <sz val="10"/>
      <name val="Arial"/>
      <family val="2"/>
    </font>
    <font>
      <sz val="8"/>
      <name val="Tahoma"/>
      <family val="2"/>
    </font>
    <font>
      <b/>
      <sz val="8"/>
      <name val="Tahoma"/>
      <family val="2"/>
    </font>
    <font>
      <b/>
      <u val="single"/>
      <sz val="8"/>
      <name val="Tahoma"/>
      <family val="2"/>
    </font>
    <font>
      <b/>
      <u val="single"/>
      <sz val="8"/>
      <name val="Arial"/>
      <family val="2"/>
    </font>
    <font>
      <b/>
      <i/>
      <sz val="7"/>
      <name val="Arial"/>
      <family val="2"/>
    </font>
    <font>
      <sz val="10"/>
      <color indexed="46"/>
      <name val="Arial"/>
      <family val="2"/>
    </font>
    <font>
      <sz val="14"/>
      <name val="Arial"/>
      <family val="2"/>
    </font>
    <font>
      <b/>
      <u val="single"/>
      <sz val="10"/>
      <name val="Arial"/>
      <family val="2"/>
    </font>
    <font>
      <b/>
      <sz val="8"/>
      <color indexed="12"/>
      <name val="Arial"/>
      <family val="2"/>
    </font>
    <font>
      <b/>
      <sz val="9"/>
      <name val="Arial"/>
      <family val="2"/>
    </font>
    <font>
      <b/>
      <i/>
      <sz val="8"/>
      <color indexed="12"/>
      <name val="Arial"/>
      <family val="2"/>
    </font>
    <font>
      <b/>
      <i/>
      <sz val="10"/>
      <color indexed="12"/>
      <name val="Arial"/>
      <family val="2"/>
    </font>
    <font>
      <b/>
      <sz val="10"/>
      <color indexed="12"/>
      <name val="Arial"/>
      <family val="2"/>
    </font>
    <font>
      <b/>
      <sz val="7"/>
      <color indexed="12"/>
      <name val="Arial"/>
      <family val="2"/>
    </font>
    <font>
      <sz val="9"/>
      <name val="Arial"/>
      <family val="2"/>
    </font>
    <font>
      <u val="single"/>
      <sz val="10"/>
      <color indexed="36"/>
      <name val="Arial"/>
      <family val="2"/>
    </font>
    <font>
      <b/>
      <sz val="8"/>
      <color indexed="10"/>
      <name val="Arial"/>
      <family val="2"/>
    </font>
    <font>
      <sz val="10"/>
      <color indexed="10"/>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4"/>
      <color indexed="12"/>
      <name val="Arial"/>
      <family val="0"/>
    </font>
    <font>
      <sz val="16"/>
      <color indexed="12"/>
      <name val="Arial"/>
      <family val="0"/>
    </font>
    <font>
      <b/>
      <sz val="10"/>
      <color indexed="8"/>
      <name val="Arial"/>
      <family val="0"/>
    </font>
    <font>
      <b/>
      <sz val="12"/>
      <color indexed="8"/>
      <name val="Arial"/>
      <family val="0"/>
    </font>
    <font>
      <sz val="6.75"/>
      <color indexed="8"/>
      <name val="Arial"/>
      <family val="0"/>
    </font>
    <font>
      <b/>
      <u val="single"/>
      <sz val="12"/>
      <color indexed="8"/>
      <name val="Arial"/>
      <family val="0"/>
    </font>
    <font>
      <b/>
      <sz val="9"/>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8"/>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thin"/>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style="medium"/>
      <top style="medium"/>
      <bottom style="thin"/>
    </border>
    <border>
      <left style="medium"/>
      <right style="medium"/>
      <top style="thin"/>
      <bottom style="thin"/>
    </border>
    <border>
      <left style="medium"/>
      <right style="thin"/>
      <top style="thin"/>
      <bottom/>
    </border>
    <border>
      <left style="medium"/>
      <right style="medium"/>
      <top style="thin"/>
      <bottom style="medium"/>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top style="hair"/>
      <bottom style="hair"/>
    </border>
    <border>
      <left/>
      <right style="medium"/>
      <top style="hair"/>
      <bottom style="hair"/>
    </border>
    <border>
      <left/>
      <right style="hair"/>
      <top/>
      <bottom/>
    </border>
    <border>
      <left style="hair"/>
      <right style="hair"/>
      <top style="thin"/>
      <bottom style="thin"/>
    </border>
    <border>
      <left style="hair"/>
      <right style="thin"/>
      <top style="thin"/>
      <bottom style="thin"/>
    </border>
    <border>
      <left style="thin"/>
      <right style="hair"/>
      <top style="thin"/>
      <bottom style="thin"/>
    </border>
    <border>
      <left/>
      <right style="medium"/>
      <top/>
      <bottom/>
    </border>
    <border>
      <left style="medium"/>
      <right style="hair"/>
      <top style="medium"/>
      <bottom style="hair"/>
    </border>
    <border>
      <left/>
      <right/>
      <top style="medium"/>
      <bottom style="hair"/>
    </border>
    <border>
      <left/>
      <right style="hair"/>
      <top style="medium"/>
      <bottom style="hair"/>
    </border>
    <border>
      <left style="medium"/>
      <right style="hair"/>
      <top/>
      <bottom/>
    </border>
    <border>
      <left style="hair"/>
      <right/>
      <top/>
      <bottom/>
    </border>
    <border>
      <left style="medium"/>
      <right style="hair"/>
      <top style="hair"/>
      <bottom style="hair"/>
    </border>
    <border>
      <left style="hair"/>
      <right style="hair"/>
      <top style="hair"/>
      <bottom style="hair"/>
    </border>
    <border>
      <left/>
      <right/>
      <top style="hair"/>
      <bottom/>
    </border>
    <border>
      <left/>
      <right style="hair"/>
      <top style="hair"/>
      <bottom/>
    </border>
    <border>
      <left style="medium"/>
      <right style="hair"/>
      <top/>
      <bottom style="hair"/>
    </border>
    <border>
      <left style="hair"/>
      <right/>
      <top style="hair"/>
      <bottom style="hair"/>
    </border>
    <border>
      <left/>
      <right style="hair"/>
      <top/>
      <bottom style="hair"/>
    </border>
    <border>
      <left style="medium"/>
      <right/>
      <top style="medium"/>
      <bottom style="medium"/>
    </border>
    <border>
      <left style="hair"/>
      <right style="hair"/>
      <top/>
      <bottom style="hair"/>
    </border>
    <border>
      <left style="hair"/>
      <right style="hair"/>
      <top style="hair"/>
      <bottom/>
    </border>
    <border>
      <left style="hair"/>
      <right style="hair"/>
      <top style="hair"/>
      <bottom style="thin"/>
    </border>
    <border>
      <left style="medium"/>
      <right/>
      <top/>
      <bottom/>
    </border>
    <border>
      <left/>
      <right/>
      <top/>
      <bottom style="hair"/>
    </border>
    <border>
      <left/>
      <right style="medium"/>
      <top/>
      <bottom style="hair"/>
    </border>
    <border>
      <left style="hair"/>
      <right style="hair"/>
      <top/>
      <bottom/>
    </border>
    <border>
      <left style="medium"/>
      <right style="hair"/>
      <top/>
      <bottom style="thin"/>
    </border>
    <border>
      <left style="medium"/>
      <right style="hair"/>
      <top/>
      <bottom style="medium"/>
    </border>
    <border>
      <left style="medium"/>
      <right/>
      <top/>
      <bottom style="medium"/>
    </border>
    <border>
      <left/>
      <right/>
      <top/>
      <bottom style="medium"/>
    </border>
    <border>
      <left/>
      <right/>
      <top style="medium"/>
      <bottom/>
    </border>
    <border>
      <left/>
      <right/>
      <top style="thin"/>
      <bottom style="thin"/>
    </border>
    <border>
      <left/>
      <right/>
      <top style="thin"/>
      <bottom/>
    </border>
    <border>
      <left/>
      <right/>
      <top/>
      <bottom style="thin"/>
    </border>
    <border>
      <left/>
      <right style="thin"/>
      <top/>
      <bottom/>
    </border>
    <border>
      <left/>
      <right style="medium"/>
      <top/>
      <bottom style="medium"/>
    </border>
    <border>
      <left style="thin"/>
      <right style="hair"/>
      <top style="hair"/>
      <bottom style="hair"/>
    </border>
    <border>
      <left style="thin"/>
      <right style="thin"/>
      <top style="hair"/>
      <bottom/>
    </border>
    <border>
      <left style="hair"/>
      <right style="hair"/>
      <top/>
      <bottom style="medium"/>
    </border>
    <border>
      <left style="hair"/>
      <right/>
      <top/>
      <bottom style="hair"/>
    </border>
    <border>
      <left style="hair"/>
      <right style="medium"/>
      <top style="hair"/>
      <bottom style="hair"/>
    </border>
    <border>
      <left style="hair"/>
      <right style="medium"/>
      <top/>
      <bottom/>
    </border>
    <border>
      <left/>
      <right style="medium"/>
      <top style="thin"/>
      <bottom style="thin"/>
    </border>
    <border>
      <left/>
      <right style="medium"/>
      <top style="thin"/>
      <bottom/>
    </border>
    <border>
      <left/>
      <right style="medium"/>
      <top/>
      <bottom style="thin"/>
    </border>
    <border>
      <left/>
      <right/>
      <top style="medium"/>
      <bottom style="thin"/>
    </border>
    <border>
      <left style="medium"/>
      <right/>
      <top style="thin"/>
      <bottom/>
    </border>
    <border>
      <left style="medium"/>
      <right/>
      <top/>
      <bottom style="thin"/>
    </border>
    <border>
      <left style="medium"/>
      <right/>
      <top style="hair"/>
      <bottom style="hair"/>
    </border>
    <border>
      <left/>
      <right style="hair"/>
      <top style="hair"/>
      <bottom style="hair"/>
    </border>
    <border>
      <left style="thin"/>
      <right/>
      <top style="hair"/>
      <bottom/>
    </border>
    <border>
      <left style="thin"/>
      <right/>
      <top/>
      <bottom/>
    </border>
    <border>
      <left style="thin"/>
      <right/>
      <top/>
      <bottom style="hair"/>
    </border>
    <border>
      <left style="medium"/>
      <right/>
      <top/>
      <bottom style="hair"/>
    </border>
    <border>
      <left style="medium"/>
      <right/>
      <top style="thin"/>
      <bottom style="hair"/>
    </border>
    <border>
      <left/>
      <right/>
      <top style="thin"/>
      <bottom style="hair"/>
    </border>
    <border>
      <left/>
      <right style="thin"/>
      <top style="thin"/>
      <bottom style="hair"/>
    </border>
    <border>
      <left/>
      <right style="medium"/>
      <top style="thin"/>
      <bottom style="hair"/>
    </border>
    <border>
      <left style="hair"/>
      <right/>
      <top style="hair"/>
      <bottom/>
    </border>
    <border>
      <left/>
      <right style="thin"/>
      <top style="hair"/>
      <bottom/>
    </border>
    <border>
      <left/>
      <right style="thin"/>
      <top/>
      <bottom style="hair"/>
    </border>
    <border>
      <left style="hair"/>
      <right/>
      <top/>
      <bottom style="thin"/>
    </border>
    <border>
      <left/>
      <right style="thin"/>
      <top style="hair"/>
      <bottom style="hair"/>
    </border>
    <border>
      <left/>
      <right style="medium"/>
      <top style="hair"/>
      <bottom/>
    </border>
    <border>
      <left style="hair"/>
      <right/>
      <top style="medium"/>
      <bottom style="hair"/>
    </border>
    <border>
      <left/>
      <right style="medium"/>
      <top style="medium"/>
      <bottom style="hair"/>
    </border>
    <border>
      <left/>
      <right style="hair"/>
      <top style="thin"/>
      <bottom style="thin"/>
    </border>
    <border>
      <left style="hair"/>
      <right/>
      <top style="thin"/>
      <bottom style="thin"/>
    </border>
    <border>
      <left style="hair"/>
      <right/>
      <top/>
      <bottom style="medium"/>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style="hair"/>
      <right/>
      <top style="thin"/>
      <bottom style="hair"/>
    </border>
    <border>
      <left style="hair"/>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top style="hair"/>
      <bottom style="thin"/>
    </border>
    <border>
      <left/>
      <right style="medium"/>
      <top style="hair"/>
      <bottom style="thin"/>
    </border>
    <border>
      <left/>
      <right/>
      <top style="hair"/>
      <bottom style="thin"/>
    </border>
    <border>
      <left style="thin"/>
      <right/>
      <top style="hair"/>
      <bottom style="hair"/>
    </border>
    <border>
      <left/>
      <right style="hair"/>
      <top style="thin"/>
      <bottom style="hair"/>
    </border>
    <border>
      <left/>
      <right style="hair"/>
      <top style="hair"/>
      <bottom style="thin"/>
    </border>
    <border>
      <left/>
      <right style="hair"/>
      <top/>
      <bottom style="medium"/>
    </border>
    <border>
      <left style="thin"/>
      <right/>
      <top style="thin"/>
      <bottom style="hair"/>
    </border>
    <border>
      <left/>
      <right style="thin"/>
      <top/>
      <bottom style="medium"/>
    </border>
    <border>
      <left style="thin"/>
      <right style="thin"/>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15">
    <xf numFmtId="0" fontId="0" fillId="0" borderId="0" xfId="0" applyAlignment="1">
      <alignment/>
    </xf>
    <xf numFmtId="0" fontId="0" fillId="33" borderId="0" xfId="0" applyFill="1" applyAlignment="1">
      <alignment/>
    </xf>
    <xf numFmtId="0" fontId="9" fillId="33" borderId="0" xfId="0" applyFont="1" applyFill="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33" borderId="0" xfId="0" applyFill="1" applyAlignment="1">
      <alignment horizontal="center"/>
    </xf>
    <xf numFmtId="0" fontId="11" fillId="33" borderId="0" xfId="0" applyFont="1" applyFill="1" applyAlignment="1">
      <alignment horizont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0" fontId="10" fillId="33" borderId="14"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9" fillId="33" borderId="17"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8" fillId="33" borderId="20" xfId="0" applyFont="1" applyFill="1" applyBorder="1" applyAlignment="1">
      <alignment horizontal="center"/>
    </xf>
    <xf numFmtId="188" fontId="8" fillId="33" borderId="21" xfId="59" applyNumberFormat="1" applyFont="1" applyFill="1" applyBorder="1" applyAlignment="1">
      <alignment horizontal="center"/>
    </xf>
    <xf numFmtId="188" fontId="8" fillId="33" borderId="17" xfId="0" applyNumberFormat="1" applyFont="1" applyFill="1" applyBorder="1" applyAlignment="1">
      <alignment horizontal="center"/>
    </xf>
    <xf numFmtId="0" fontId="8" fillId="33" borderId="22" xfId="0" applyFont="1" applyFill="1" applyBorder="1" applyAlignment="1">
      <alignment horizontal="center"/>
    </xf>
    <xf numFmtId="188" fontId="8" fillId="33" borderId="23" xfId="59" applyNumberFormat="1" applyFont="1" applyFill="1" applyBorder="1" applyAlignment="1">
      <alignment horizontal="center"/>
    </xf>
    <xf numFmtId="188" fontId="8" fillId="33" borderId="24" xfId="0" applyNumberFormat="1" applyFont="1" applyFill="1" applyBorder="1" applyAlignment="1">
      <alignment horizontal="center"/>
    </xf>
    <xf numFmtId="0" fontId="8" fillId="33" borderId="25" xfId="0" applyFont="1" applyFill="1" applyBorder="1" applyAlignment="1">
      <alignment horizontal="center"/>
    </xf>
    <xf numFmtId="188" fontId="8" fillId="33" borderId="26" xfId="59" applyNumberFormat="1" applyFont="1" applyFill="1" applyBorder="1" applyAlignment="1">
      <alignment horizontal="center"/>
    </xf>
    <xf numFmtId="188" fontId="8" fillId="33" borderId="18" xfId="0" applyNumberFormat="1" applyFont="1" applyFill="1" applyBorder="1" applyAlignment="1">
      <alignment horizontal="center"/>
    </xf>
    <xf numFmtId="0" fontId="8" fillId="33" borderId="27" xfId="0" applyFont="1" applyFill="1" applyBorder="1" applyAlignment="1">
      <alignment horizontal="center"/>
    </xf>
    <xf numFmtId="188" fontId="8" fillId="33" borderId="28" xfId="59" applyNumberFormat="1" applyFont="1" applyFill="1" applyBorder="1" applyAlignment="1">
      <alignment horizontal="center"/>
    </xf>
    <xf numFmtId="188" fontId="8" fillId="33" borderId="19" xfId="0" applyNumberFormat="1" applyFont="1" applyFill="1" applyBorder="1" applyAlignment="1">
      <alignment horizontal="center"/>
    </xf>
    <xf numFmtId="0" fontId="11" fillId="33" borderId="0" xfId="0" applyFont="1" applyFill="1" applyAlignment="1">
      <alignment/>
    </xf>
    <xf numFmtId="0" fontId="9" fillId="33" borderId="12"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10" fillId="33" borderId="29" xfId="0" applyFont="1" applyFill="1" applyBorder="1" applyAlignment="1">
      <alignment horizontal="center" vertical="center"/>
    </xf>
    <xf numFmtId="0" fontId="3"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10" fillId="33" borderId="0" xfId="0" applyFont="1" applyFill="1" applyAlignment="1" applyProtection="1">
      <alignment/>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Alignment="1" applyProtection="1">
      <alignment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5" fillId="33" borderId="21" xfId="0" applyFont="1" applyFill="1" applyBorder="1" applyAlignment="1" applyProtection="1">
      <alignment horizontal="center" textRotation="90" wrapText="1"/>
      <protection/>
    </xf>
    <xf numFmtId="0" fontId="5" fillId="33" borderId="12" xfId="0" applyFont="1" applyFill="1" applyBorder="1" applyAlignment="1" applyProtection="1">
      <alignment wrapText="1"/>
      <protection/>
    </xf>
    <xf numFmtId="0" fontId="3" fillId="34" borderId="32" xfId="0" applyFont="1" applyFill="1" applyBorder="1" applyAlignment="1" applyProtection="1">
      <alignment/>
      <protection/>
    </xf>
    <xf numFmtId="0" fontId="3" fillId="34" borderId="33" xfId="0" applyFont="1" applyFill="1" applyBorder="1" applyAlignment="1" applyProtection="1">
      <alignment/>
      <protection/>
    </xf>
    <xf numFmtId="0" fontId="5" fillId="33" borderId="34" xfId="0" applyFont="1" applyFill="1" applyBorder="1" applyAlignment="1" applyProtection="1">
      <alignment/>
      <protection/>
    </xf>
    <xf numFmtId="0" fontId="3" fillId="33" borderId="20" xfId="0" applyFont="1" applyFill="1" applyBorder="1" applyAlignment="1" applyProtection="1">
      <alignment/>
      <protection/>
    </xf>
    <xf numFmtId="0" fontId="5" fillId="33" borderId="35" xfId="0" applyFont="1" applyFill="1" applyBorder="1" applyAlignment="1" applyProtection="1">
      <alignment/>
      <protection/>
    </xf>
    <xf numFmtId="0" fontId="3" fillId="33" borderId="25" xfId="0" applyFont="1" applyFill="1" applyBorder="1" applyAlignment="1" applyProtection="1">
      <alignment/>
      <protection/>
    </xf>
    <xf numFmtId="0" fontId="3" fillId="33" borderId="36" xfId="0" applyFont="1" applyFill="1" applyBorder="1" applyAlignment="1" applyProtection="1">
      <alignment/>
      <protection/>
    </xf>
    <xf numFmtId="0" fontId="0" fillId="0" borderId="0" xfId="0" applyAlignment="1" applyProtection="1">
      <alignment/>
      <protection/>
    </xf>
    <xf numFmtId="0" fontId="3" fillId="33" borderId="27" xfId="0" applyFont="1" applyFill="1" applyBorder="1" applyAlignment="1" applyProtection="1">
      <alignment/>
      <protection/>
    </xf>
    <xf numFmtId="0" fontId="5" fillId="33" borderId="37" xfId="0" applyFont="1" applyFill="1" applyBorder="1" applyAlignment="1" applyProtection="1">
      <alignment/>
      <protection/>
    </xf>
    <xf numFmtId="0" fontId="6" fillId="33" borderId="26" xfId="0" applyFont="1" applyFill="1" applyBorder="1" applyAlignment="1" applyProtection="1">
      <alignment/>
      <protection locked="0"/>
    </xf>
    <xf numFmtId="0" fontId="6" fillId="33" borderId="28" xfId="0" applyFont="1" applyFill="1" applyBorder="1" applyAlignment="1" applyProtection="1">
      <alignment/>
      <protection locked="0"/>
    </xf>
    <xf numFmtId="0" fontId="7" fillId="33" borderId="38"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39"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0" fontId="7" fillId="33" borderId="41"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6" fillId="33" borderId="26" xfId="0" applyFont="1" applyFill="1" applyBorder="1" applyAlignment="1" applyProtection="1">
      <alignment horizontal="center" textRotation="90" wrapText="1"/>
      <protection locked="0"/>
    </xf>
    <xf numFmtId="0" fontId="6" fillId="33" borderId="18" xfId="0" applyFont="1" applyFill="1" applyBorder="1" applyAlignment="1" applyProtection="1">
      <alignment horizontal="center" textRotation="90" wrapText="1"/>
      <protection locked="0"/>
    </xf>
    <xf numFmtId="0" fontId="6" fillId="33" borderId="41" xfId="0" applyFont="1" applyFill="1" applyBorder="1" applyAlignment="1" applyProtection="1">
      <alignment horizontal="center" wrapText="1"/>
      <protection locked="0"/>
    </xf>
    <xf numFmtId="0" fontId="6" fillId="33" borderId="43" xfId="0" applyFont="1" applyFill="1" applyBorder="1" applyAlignment="1" applyProtection="1">
      <alignment horizontal="center" wrapText="1"/>
      <protection locked="0"/>
    </xf>
    <xf numFmtId="0" fontId="10" fillId="33" borderId="44" xfId="0" applyFont="1" applyFill="1" applyBorder="1" applyAlignment="1">
      <alignment horizontal="center" vertical="center"/>
    </xf>
    <xf numFmtId="0" fontId="0" fillId="33" borderId="0" xfId="0" applyFill="1" applyBorder="1" applyAlignment="1">
      <alignment/>
    </xf>
    <xf numFmtId="0" fontId="5" fillId="33" borderId="10" xfId="0" applyFont="1" applyFill="1" applyBorder="1" applyAlignment="1" applyProtection="1">
      <alignment wrapText="1"/>
      <protection locked="0"/>
    </xf>
    <xf numFmtId="0" fontId="5" fillId="33" borderId="37" xfId="0" applyFont="1" applyFill="1" applyBorder="1" applyAlignment="1" applyProtection="1">
      <alignment wrapText="1"/>
      <protection locked="0"/>
    </xf>
    <xf numFmtId="10" fontId="11" fillId="33" borderId="0" xfId="59" applyNumberFormat="1" applyFont="1" applyFill="1" applyAlignment="1">
      <alignment/>
    </xf>
    <xf numFmtId="0" fontId="14" fillId="33" borderId="0" xfId="0" applyFont="1" applyFill="1" applyAlignment="1" quotePrefix="1">
      <alignment/>
    </xf>
    <xf numFmtId="0" fontId="8" fillId="33" borderId="0" xfId="0" applyFont="1" applyFill="1" applyAlignment="1">
      <alignment/>
    </xf>
    <xf numFmtId="0" fontId="0" fillId="0" borderId="0" xfId="0" applyAlignment="1">
      <alignmen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7" fillId="0" borderId="0" xfId="0" applyFont="1" applyBorder="1" applyAlignment="1">
      <alignment horizontal="left" vertical="center"/>
    </xf>
    <xf numFmtId="0" fontId="0" fillId="0" borderId="47" xfId="0" applyBorder="1" applyAlignment="1">
      <alignment horizontal="left" vertical="center"/>
    </xf>
    <xf numFmtId="0" fontId="0" fillId="0" borderId="0" xfId="0" applyBorder="1" applyAlignment="1">
      <alignmen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10" fillId="35" borderId="52" xfId="0"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7" fillId="35" borderId="55" xfId="0" applyFont="1" applyFill="1" applyBorder="1" applyAlignment="1" applyProtection="1">
      <alignment vertical="center"/>
      <protection/>
    </xf>
    <xf numFmtId="0" fontId="17"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2" fillId="35" borderId="55" xfId="0" applyFont="1" applyFill="1" applyBorder="1" applyAlignment="1" applyProtection="1">
      <alignment vertical="center"/>
      <protection locked="0"/>
    </xf>
    <xf numFmtId="0" fontId="1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17" fillId="0" borderId="56" xfId="0" applyFont="1" applyBorder="1" applyAlignment="1">
      <alignment horizontal="left" vertical="center"/>
    </xf>
    <xf numFmtId="0" fontId="10" fillId="35" borderId="57" xfId="0" applyFont="1" applyFill="1" applyBorder="1" applyAlignment="1">
      <alignment vertical="center"/>
    </xf>
    <xf numFmtId="0" fontId="17" fillId="0" borderId="58"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12" fillId="35" borderId="61" xfId="0" applyFont="1" applyFill="1" applyBorder="1" applyAlignment="1" applyProtection="1">
      <alignment vertical="center"/>
      <protection locked="0"/>
    </xf>
    <xf numFmtId="0" fontId="20" fillId="0" borderId="47" xfId="0" applyFont="1" applyBorder="1" applyAlignment="1">
      <alignment horizontal="left" vertical="center"/>
    </xf>
    <xf numFmtId="0" fontId="16" fillId="35" borderId="55" xfId="0" applyFont="1" applyFill="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pplyProtection="1">
      <alignment horizontal="left" vertical="center"/>
      <protection locked="0"/>
    </xf>
    <xf numFmtId="0" fontId="10" fillId="35" borderId="57" xfId="0" applyFont="1" applyFill="1" applyBorder="1" applyAlignment="1">
      <alignment vertical="center" readingOrder="1"/>
    </xf>
    <xf numFmtId="0" fontId="17" fillId="0" borderId="62" xfId="0" applyFont="1" applyBorder="1" applyAlignment="1">
      <alignment vertical="center"/>
    </xf>
    <xf numFmtId="0" fontId="17" fillId="35" borderId="55" xfId="0" applyFont="1" applyFill="1" applyBorder="1" applyAlignment="1">
      <alignment vertical="center"/>
    </xf>
    <xf numFmtId="0" fontId="0" fillId="0" borderId="63" xfId="0"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10" fillId="36" borderId="57" xfId="0" applyFont="1" applyFill="1" applyBorder="1" applyAlignment="1">
      <alignment vertical="center"/>
    </xf>
    <xf numFmtId="0" fontId="17" fillId="36" borderId="55" xfId="0"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0" fillId="0" borderId="47" xfId="0" applyBorder="1" applyAlignment="1">
      <alignment vertical="center"/>
    </xf>
    <xf numFmtId="0" fontId="12" fillId="36" borderId="55" xfId="0" applyFont="1" applyFill="1" applyBorder="1" applyAlignment="1" applyProtection="1">
      <alignment vertical="center"/>
      <protection locked="0"/>
    </xf>
    <xf numFmtId="0" fontId="18" fillId="0" borderId="48" xfId="0" applyFont="1" applyBorder="1" applyAlignment="1" applyProtection="1">
      <alignment vertical="center"/>
      <protection locked="0"/>
    </xf>
    <xf numFmtId="0" fontId="18" fillId="0" borderId="47" xfId="0" applyFont="1" applyBorder="1" applyAlignment="1" applyProtection="1">
      <alignment vertical="center"/>
      <protection locked="0"/>
    </xf>
    <xf numFmtId="0" fontId="18" fillId="0" borderId="65" xfId="0"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5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2" fillId="36" borderId="68"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9" fontId="12" fillId="0" borderId="0" xfId="0" applyNumberFormat="1" applyFont="1" applyBorder="1" applyAlignment="1" applyProtection="1">
      <alignment vertical="center"/>
      <protection locked="0"/>
    </xf>
    <xf numFmtId="9" fontId="12" fillId="0" borderId="51" xfId="0" applyNumberFormat="1" applyFont="1" applyBorder="1" applyAlignment="1" applyProtection="1">
      <alignment vertical="center"/>
      <protection locked="0"/>
    </xf>
    <xf numFmtId="0" fontId="10" fillId="36" borderId="57" xfId="0" applyFont="1" applyFill="1" applyBorder="1" applyAlignment="1">
      <alignment horizontal="left" vertical="center"/>
    </xf>
    <xf numFmtId="0" fontId="12" fillId="0" borderId="26" xfId="0" applyFont="1" applyBorder="1" applyAlignment="1" applyProtection="1">
      <alignment horizontal="left" vertical="center"/>
      <protection locked="0"/>
    </xf>
    <xf numFmtId="0" fontId="12" fillId="0" borderId="26"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left" vertical="center"/>
    </xf>
    <xf numFmtId="9" fontId="12" fillId="0" borderId="69" xfId="0" applyNumberFormat="1" applyFont="1" applyBorder="1" applyAlignment="1" applyProtection="1">
      <alignment horizontal="left" vertical="center"/>
      <protection locked="0"/>
    </xf>
    <xf numFmtId="9" fontId="12" fillId="0" borderId="70" xfId="0" applyNumberFormat="1" applyFont="1" applyBorder="1" applyAlignment="1" applyProtection="1">
      <alignment horizontal="left" vertical="center"/>
      <protection locked="0"/>
    </xf>
    <xf numFmtId="0" fontId="10" fillId="37" borderId="57" xfId="0" applyFont="1" applyFill="1" applyBorder="1" applyAlignment="1">
      <alignment vertical="center"/>
    </xf>
    <xf numFmtId="0" fontId="12" fillId="37" borderId="55" xfId="0" applyFont="1" applyFill="1" applyBorder="1" applyAlignment="1" applyProtection="1">
      <alignment vertical="center"/>
      <protection locked="0"/>
    </xf>
    <xf numFmtId="0" fontId="0" fillId="0" borderId="71" xfId="0" applyBorder="1" applyAlignment="1">
      <alignment horizontal="left" vertical="center"/>
    </xf>
    <xf numFmtId="0" fontId="0" fillId="0" borderId="65" xfId="0" applyBorder="1" applyAlignment="1">
      <alignment horizontal="left" vertical="center"/>
    </xf>
    <xf numFmtId="0" fontId="17" fillId="37" borderId="55" xfId="0" applyFont="1" applyFill="1" applyBorder="1" applyAlignment="1">
      <alignment vertical="center"/>
    </xf>
    <xf numFmtId="0" fontId="17" fillId="0" borderId="65" xfId="0" applyFont="1" applyBorder="1" applyAlignment="1">
      <alignment vertical="center"/>
    </xf>
    <xf numFmtId="0" fontId="12" fillId="37" borderId="61" xfId="0" applyFont="1" applyFill="1" applyBorder="1" applyAlignment="1" applyProtection="1">
      <alignment vertical="center"/>
      <protection locked="0"/>
    </xf>
    <xf numFmtId="0" fontId="20" fillId="0" borderId="58" xfId="0" applyFont="1" applyBorder="1" applyAlignment="1">
      <alignment horizontal="center" vertical="center"/>
    </xf>
    <xf numFmtId="0" fontId="12" fillId="37" borderId="72" xfId="0" applyFont="1" applyFill="1" applyBorder="1" applyAlignment="1" applyProtection="1">
      <alignment vertical="center"/>
      <protection locked="0"/>
    </xf>
    <xf numFmtId="0" fontId="10" fillId="37" borderId="61" xfId="0" applyFont="1" applyFill="1" applyBorder="1" applyAlignment="1">
      <alignment vertical="center"/>
    </xf>
    <xf numFmtId="0" fontId="12" fillId="37" borderId="73" xfId="0" applyFont="1" applyFill="1" applyBorder="1" applyAlignment="1" applyProtection="1">
      <alignment vertical="center"/>
      <protection locked="0"/>
    </xf>
    <xf numFmtId="0" fontId="8" fillId="33" borderId="68" xfId="0" applyFont="1" applyFill="1" applyBorder="1" applyAlignment="1">
      <alignment/>
    </xf>
    <xf numFmtId="0" fontId="8" fillId="33" borderId="74" xfId="0" applyFont="1" applyFill="1" applyBorder="1" applyAlignment="1">
      <alignment/>
    </xf>
    <xf numFmtId="0" fontId="0" fillId="33" borderId="75" xfId="0" applyFill="1" applyBorder="1" applyAlignment="1">
      <alignment/>
    </xf>
    <xf numFmtId="0" fontId="8" fillId="33" borderId="29" xfId="0" applyFont="1" applyFill="1" applyBorder="1" applyAlignment="1">
      <alignment/>
    </xf>
    <xf numFmtId="0" fontId="0" fillId="33" borderId="76" xfId="0" applyFill="1" applyBorder="1" applyAlignment="1">
      <alignment/>
    </xf>
    <xf numFmtId="0" fontId="28" fillId="33" borderId="0" xfId="0" applyFont="1" applyFill="1" applyAlignment="1">
      <alignment/>
    </xf>
    <xf numFmtId="0" fontId="13" fillId="33" borderId="64" xfId="0" applyFont="1" applyFill="1" applyBorder="1" applyAlignment="1">
      <alignment/>
    </xf>
    <xf numFmtId="0" fontId="28" fillId="33" borderId="32"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0" xfId="0" applyFill="1" applyBorder="1" applyAlignment="1">
      <alignment/>
    </xf>
    <xf numFmtId="0" fontId="0" fillId="33" borderId="77" xfId="0" applyFill="1" applyBorder="1" applyAlignment="1">
      <alignment/>
    </xf>
    <xf numFmtId="0" fontId="32" fillId="33" borderId="77" xfId="0" applyFont="1" applyFill="1" applyBorder="1" applyAlignment="1">
      <alignment/>
    </xf>
    <xf numFmtId="0" fontId="32" fillId="33" borderId="42" xfId="0" applyFont="1" applyFill="1" applyBorder="1" applyAlignment="1">
      <alignment/>
    </xf>
    <xf numFmtId="0" fontId="0" fillId="33" borderId="78" xfId="0" applyFill="1" applyBorder="1" applyAlignment="1">
      <alignment/>
    </xf>
    <xf numFmtId="0" fontId="32" fillId="33" borderId="39" xfId="0" applyFont="1" applyFill="1" applyBorder="1" applyAlignment="1">
      <alignment/>
    </xf>
    <xf numFmtId="0" fontId="0" fillId="33" borderId="79" xfId="0" applyFill="1" applyBorder="1" applyAlignment="1">
      <alignment/>
    </xf>
    <xf numFmtId="0" fontId="32"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8" fillId="38" borderId="30" xfId="0" applyFont="1" applyFill="1" applyBorder="1" applyAlignment="1">
      <alignment/>
    </xf>
    <xf numFmtId="0" fontId="18" fillId="38" borderId="31" xfId="0" applyFont="1" applyFill="1" applyBorder="1" applyAlignment="1">
      <alignment/>
    </xf>
    <xf numFmtId="0" fontId="3" fillId="33" borderId="80" xfId="0" applyFont="1" applyFill="1" applyBorder="1" applyAlignment="1" applyProtection="1">
      <alignment wrapText="1"/>
      <protection/>
    </xf>
    <xf numFmtId="0" fontId="12" fillId="33" borderId="29" xfId="0" applyFont="1" applyFill="1" applyBorder="1" applyAlignment="1" applyProtection="1">
      <alignment wrapText="1"/>
      <protection/>
    </xf>
    <xf numFmtId="0" fontId="18" fillId="36" borderId="74" xfId="0" applyFont="1" applyFill="1" applyBorder="1" applyAlignment="1" applyProtection="1">
      <alignment horizontal="center" vertical="center"/>
      <protection locked="0"/>
    </xf>
    <xf numFmtId="0" fontId="8" fillId="36" borderId="75" xfId="0" applyFont="1" applyFill="1" applyBorder="1" applyAlignment="1">
      <alignment horizontal="center" vertical="center"/>
    </xf>
    <xf numFmtId="0" fontId="8" fillId="36" borderId="81" xfId="0" applyFont="1" applyFill="1" applyBorder="1" applyAlignment="1">
      <alignment horizontal="center" vertical="center"/>
    </xf>
    <xf numFmtId="0" fontId="0" fillId="38" borderId="77" xfId="0" applyFill="1" applyBorder="1" applyAlignment="1">
      <alignment horizontal="left" vertical="center"/>
    </xf>
    <xf numFmtId="0" fontId="0" fillId="38" borderId="31" xfId="0" applyFill="1" applyBorder="1" applyAlignment="1">
      <alignment horizontal="left" vertical="center"/>
    </xf>
    <xf numFmtId="0" fontId="17" fillId="38" borderId="26" xfId="0" applyFont="1" applyFill="1" applyBorder="1" applyAlignment="1">
      <alignment horizontal="center" vertical="center"/>
    </xf>
    <xf numFmtId="0" fontId="16" fillId="38" borderId="26" xfId="0" applyFont="1" applyFill="1" applyBorder="1" applyAlignment="1">
      <alignment horizontal="left" vertical="center"/>
    </xf>
    <xf numFmtId="0" fontId="17" fillId="38" borderId="26"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0" xfId="0" applyFont="1" applyFill="1" applyBorder="1" applyAlignment="1">
      <alignment horizontal="center" vertical="center"/>
    </xf>
    <xf numFmtId="0" fontId="17" fillId="38" borderId="51" xfId="0" applyFont="1" applyFill="1" applyBorder="1" applyAlignment="1">
      <alignment horizontal="left" vertical="center"/>
    </xf>
    <xf numFmtId="0" fontId="30"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horizontal="right"/>
    </xf>
    <xf numFmtId="0" fontId="30" fillId="40" borderId="0" xfId="0" applyFont="1" applyFill="1" applyBorder="1" applyAlignment="1">
      <alignment/>
    </xf>
    <xf numFmtId="0" fontId="0" fillId="40" borderId="0" xfId="0" applyFill="1" applyBorder="1" applyAlignment="1">
      <alignment/>
    </xf>
    <xf numFmtId="0" fontId="8" fillId="40" borderId="0" xfId="0" applyFont="1" applyFill="1" applyBorder="1" applyAlignment="1">
      <alignment horizontal="right"/>
    </xf>
    <xf numFmtId="0" fontId="14" fillId="33" borderId="0" xfId="0" applyFont="1" applyFill="1" applyBorder="1" applyAlignment="1">
      <alignment/>
    </xf>
    <xf numFmtId="0" fontId="30"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horizontal="right"/>
    </xf>
    <xf numFmtId="0" fontId="0" fillId="0" borderId="82" xfId="0" applyBorder="1" applyAlignment="1">
      <alignment horizontal="left" vertical="center"/>
    </xf>
    <xf numFmtId="0" fontId="8" fillId="0" borderId="41" xfId="0" applyFont="1" applyBorder="1" applyAlignment="1">
      <alignment horizontal="center" vertical="center"/>
    </xf>
    <xf numFmtId="0" fontId="18" fillId="0" borderId="83" xfId="0" applyFont="1" applyBorder="1" applyAlignment="1">
      <alignment horizontal="right" vertical="center"/>
    </xf>
    <xf numFmtId="0" fontId="35" fillId="0" borderId="63" xfId="0" applyFont="1" applyBorder="1" applyAlignment="1">
      <alignment/>
    </xf>
    <xf numFmtId="9" fontId="31" fillId="0" borderId="65" xfId="0" applyNumberFormat="1" applyFont="1" applyBorder="1" applyAlignment="1" applyProtection="1">
      <alignment vertical="center"/>
      <protection locked="0"/>
    </xf>
    <xf numFmtId="9" fontId="31" fillId="0" borderId="84" xfId="0" applyNumberFormat="1" applyFont="1" applyBorder="1" applyAlignment="1" applyProtection="1">
      <alignment vertical="center"/>
      <protection locked="0"/>
    </xf>
    <xf numFmtId="3" fontId="36" fillId="0" borderId="85" xfId="0" applyNumberFormat="1" applyFont="1" applyBorder="1" applyAlignment="1">
      <alignment horizontal="left" vertical="center"/>
    </xf>
    <xf numFmtId="0" fontId="8" fillId="0" borderId="86" xfId="0" applyFont="1" applyBorder="1" applyAlignment="1">
      <alignment horizontal="center"/>
    </xf>
    <xf numFmtId="189" fontId="17" fillId="38" borderId="26" xfId="0" applyNumberFormat="1" applyFont="1" applyFill="1" applyBorder="1" applyAlignment="1">
      <alignment horizontal="right" vertical="center"/>
    </xf>
    <xf numFmtId="0" fontId="8" fillId="33" borderId="42" xfId="0" applyFont="1" applyFill="1" applyBorder="1" applyAlignment="1">
      <alignment/>
    </xf>
    <xf numFmtId="0" fontId="8" fillId="33" borderId="39" xfId="0" applyFont="1" applyFill="1" applyBorder="1" applyAlignment="1">
      <alignment/>
    </xf>
    <xf numFmtId="0" fontId="8" fillId="33" borderId="30" xfId="0" applyFont="1" applyFill="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35" borderId="68" xfId="0" applyFont="1" applyFill="1" applyBorder="1" applyAlignment="1" applyProtection="1">
      <alignment vertical="center"/>
      <protection locked="0"/>
    </xf>
    <xf numFmtId="9" fontId="31" fillId="0" borderId="65" xfId="0" applyNumberFormat="1" applyFont="1" applyBorder="1" applyAlignment="1" applyProtection="1">
      <alignment horizontal="center" vertical="center" wrapText="1"/>
      <protection locked="0"/>
    </xf>
    <xf numFmtId="3" fontId="35" fillId="0" borderId="85" xfId="0" applyNumberFormat="1" applyFont="1" applyBorder="1" applyAlignment="1">
      <alignment horizontal="center" vertical="center"/>
    </xf>
    <xf numFmtId="9" fontId="31" fillId="0" borderId="65" xfId="0" applyNumberFormat="1"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xf>
    <xf numFmtId="9" fontId="12" fillId="0" borderId="69" xfId="0" applyNumberFormat="1" applyFont="1" applyBorder="1" applyAlignment="1" applyProtection="1">
      <alignment horizontal="center" vertical="center"/>
      <protection locked="0"/>
    </xf>
    <xf numFmtId="9" fontId="12" fillId="0" borderId="70" xfId="0" applyNumberFormat="1" applyFont="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7" xfId="0" applyFont="1" applyBorder="1" applyAlignment="1">
      <alignment horizontal="center" vertical="center"/>
    </xf>
    <xf numFmtId="3" fontId="36" fillId="0" borderId="85" xfId="0" applyNumberFormat="1"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6" fillId="33" borderId="26" xfId="0" applyFont="1" applyFill="1" applyBorder="1" applyAlignment="1" applyProtection="1">
      <alignment wrapText="1"/>
      <protection locked="0"/>
    </xf>
    <xf numFmtId="0" fontId="20" fillId="35" borderId="55" xfId="0" applyFont="1" applyFill="1" applyBorder="1" applyAlignment="1" applyProtection="1">
      <alignment vertical="center"/>
      <protection/>
    </xf>
    <xf numFmtId="0" fontId="20" fillId="0" borderId="56"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Alignment="1">
      <alignment vertical="center"/>
    </xf>
    <xf numFmtId="194" fontId="17" fillId="0" borderId="48" xfId="0" applyNumberFormat="1" applyFont="1" applyBorder="1" applyAlignment="1">
      <alignment horizontal="center" vertical="center"/>
    </xf>
    <xf numFmtId="194" fontId="16" fillId="0" borderId="48" xfId="0" applyNumberFormat="1" applyFont="1" applyBorder="1" applyAlignment="1">
      <alignment horizontal="left" vertical="center"/>
    </xf>
    <xf numFmtId="0" fontId="6" fillId="33" borderId="26" xfId="0" applyFont="1" applyFill="1" applyBorder="1" applyAlignment="1" applyProtection="1">
      <alignment vertical="center" wrapText="1"/>
      <protection locked="0"/>
    </xf>
    <xf numFmtId="0" fontId="41" fillId="36" borderId="55" xfId="0" applyFont="1" applyFill="1" applyBorder="1" applyAlignment="1" applyProtection="1" quotePrefix="1">
      <alignment vertical="center"/>
      <protection locked="0"/>
    </xf>
    <xf numFmtId="3" fontId="31" fillId="0" borderId="85" xfId="0" applyNumberFormat="1" applyFont="1" applyBorder="1" applyAlignment="1">
      <alignment horizontal="center" vertical="center"/>
    </xf>
    <xf numFmtId="0" fontId="36" fillId="0" borderId="85" xfId="0" applyFont="1" applyBorder="1" applyAlignment="1">
      <alignment horizontal="center" vertical="center"/>
    </xf>
    <xf numFmtId="0" fontId="41" fillId="0" borderId="55" xfId="0" applyFont="1" applyFill="1" applyBorder="1" applyAlignment="1" applyProtection="1" quotePrefix="1">
      <alignment vertical="center"/>
      <protection locked="0"/>
    </xf>
    <xf numFmtId="0" fontId="12" fillId="41" borderId="55" xfId="0" applyFont="1" applyFill="1" applyBorder="1" applyAlignment="1" applyProtection="1">
      <alignment vertical="center"/>
      <protection locked="0"/>
    </xf>
    <xf numFmtId="0" fontId="41" fillId="41" borderId="55" xfId="0" applyFont="1" applyFill="1" applyBorder="1" applyAlignment="1" applyProtection="1" quotePrefix="1">
      <alignment vertical="center"/>
      <protection locked="0"/>
    </xf>
    <xf numFmtId="15" fontId="16" fillId="0" borderId="48" xfId="0" applyNumberFormat="1" applyFont="1" applyBorder="1" applyAlignment="1">
      <alignment horizontal="center" vertical="center"/>
    </xf>
    <xf numFmtId="195" fontId="16" fillId="0" borderId="48" xfId="0" applyNumberFormat="1" applyFont="1" applyBorder="1" applyAlignment="1">
      <alignment horizontal="center" vertical="center"/>
    </xf>
    <xf numFmtId="0" fontId="37" fillId="0" borderId="26" xfId="0" applyFont="1" applyBorder="1" applyAlignment="1">
      <alignment horizontal="center" vertical="center"/>
    </xf>
    <xf numFmtId="49" fontId="37" fillId="0" borderId="26" xfId="0" applyNumberFormat="1" applyFont="1" applyBorder="1" applyAlignment="1">
      <alignment horizontal="center" vertical="center" wrapText="1"/>
    </xf>
    <xf numFmtId="0" fontId="32" fillId="0" borderId="26" xfId="0" applyFont="1" applyBorder="1" applyAlignment="1">
      <alignment horizontal="center" vertical="center"/>
    </xf>
    <xf numFmtId="14" fontId="37" fillId="0" borderId="26" xfId="0" applyNumberFormat="1" applyFont="1" applyBorder="1" applyAlignment="1">
      <alignment horizontal="center" vertical="center" wrapText="1"/>
    </xf>
    <xf numFmtId="0" fontId="17" fillId="0" borderId="71"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17" fillId="37" borderId="68" xfId="0" applyFont="1" applyFill="1" applyBorder="1" applyAlignment="1">
      <alignment vertical="center"/>
    </xf>
    <xf numFmtId="0" fontId="17" fillId="0" borderId="66" xfId="0" applyFont="1" applyBorder="1" applyAlignment="1">
      <alignment vertical="center"/>
    </xf>
    <xf numFmtId="0" fontId="12" fillId="41" borderId="68" xfId="0" applyFont="1" applyFill="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6" fillId="38" borderId="10" xfId="0" applyFont="1" applyFill="1" applyBorder="1" applyAlignment="1">
      <alignment horizontal="left" vertical="center"/>
    </xf>
    <xf numFmtId="0" fontId="8" fillId="0" borderId="59" xfId="0" applyFont="1" applyBorder="1" applyAlignment="1">
      <alignment vertical="center"/>
    </xf>
    <xf numFmtId="0" fontId="8" fillId="0" borderId="60" xfId="0" applyFont="1" applyBorder="1" applyAlignment="1">
      <alignment vertical="center"/>
    </xf>
    <xf numFmtId="9" fontId="31" fillId="0" borderId="26" xfId="0" applyNumberFormat="1" applyFont="1" applyBorder="1" applyAlignment="1" applyProtection="1">
      <alignment horizontal="center" vertical="center" wrapText="1"/>
      <protection locked="0"/>
    </xf>
    <xf numFmtId="9" fontId="31" fillId="0" borderId="26" xfId="0" applyNumberFormat="1" applyFont="1" applyBorder="1" applyAlignment="1" applyProtection="1">
      <alignment horizontal="center" vertical="center"/>
      <protection locked="0"/>
    </xf>
    <xf numFmtId="9" fontId="12" fillId="0" borderId="52" xfId="0" applyNumberFormat="1" applyFont="1" applyBorder="1" applyAlignment="1" applyProtection="1">
      <alignment vertical="center"/>
      <protection locked="0"/>
    </xf>
    <xf numFmtId="9" fontId="31" fillId="0" borderId="61" xfId="0" applyNumberFormat="1" applyFont="1" applyBorder="1" applyAlignment="1" applyProtection="1">
      <alignment horizontal="center" vertical="center"/>
      <protection locked="0"/>
    </xf>
    <xf numFmtId="0" fontId="17" fillId="0" borderId="87" xfId="0" applyFont="1" applyBorder="1" applyAlignment="1">
      <alignment horizontal="left" vertical="center"/>
    </xf>
    <xf numFmtId="0" fontId="29" fillId="33" borderId="10" xfId="0" applyFont="1" applyFill="1" applyBorder="1" applyAlignment="1">
      <alignment/>
    </xf>
    <xf numFmtId="0" fontId="0" fillId="33" borderId="88" xfId="0" applyFill="1" applyBorder="1" applyAlignment="1">
      <alignment/>
    </xf>
    <xf numFmtId="0" fontId="0" fillId="33" borderId="68" xfId="0" applyFill="1" applyBorder="1" applyAlignment="1">
      <alignment/>
    </xf>
    <xf numFmtId="0" fontId="0" fillId="33" borderId="51" xfId="0" applyFill="1" applyBorder="1" applyAlignment="1">
      <alignment/>
    </xf>
    <xf numFmtId="0" fontId="0" fillId="33" borderId="74" xfId="0" applyFill="1" applyBorder="1" applyAlignment="1">
      <alignment/>
    </xf>
    <xf numFmtId="0" fontId="0" fillId="39" borderId="51" xfId="0" applyFill="1" applyBorder="1" applyAlignment="1">
      <alignment/>
    </xf>
    <xf numFmtId="0" fontId="0" fillId="33" borderId="89" xfId="0" applyFill="1" applyBorder="1" applyAlignment="1">
      <alignment/>
    </xf>
    <xf numFmtId="0" fontId="0" fillId="33" borderId="90" xfId="0" applyFill="1" applyBorder="1" applyAlignment="1">
      <alignment/>
    </xf>
    <xf numFmtId="0" fontId="0" fillId="40" borderId="51" xfId="0" applyFill="1" applyBorder="1" applyAlignment="1">
      <alignment/>
    </xf>
    <xf numFmtId="0" fontId="0" fillId="0" borderId="68" xfId="0" applyBorder="1" applyAlignment="1">
      <alignment/>
    </xf>
    <xf numFmtId="0" fontId="0" fillId="37" borderId="51" xfId="0" applyFill="1" applyBorder="1" applyAlignment="1">
      <alignment/>
    </xf>
    <xf numFmtId="0" fontId="32" fillId="33" borderId="68" xfId="0" applyFont="1" applyFill="1" applyBorder="1" applyAlignment="1">
      <alignment/>
    </xf>
    <xf numFmtId="0" fontId="0" fillId="33" borderId="68" xfId="0" applyFont="1" applyFill="1" applyBorder="1" applyAlignment="1">
      <alignment/>
    </xf>
    <xf numFmtId="0" fontId="0" fillId="33" borderId="51" xfId="0" applyFont="1" applyFill="1" applyBorder="1" applyAlignment="1">
      <alignment/>
    </xf>
    <xf numFmtId="0" fontId="0" fillId="33" borderId="81" xfId="0" applyFill="1" applyBorder="1" applyAlignment="1">
      <alignment/>
    </xf>
    <xf numFmtId="0" fontId="15" fillId="0" borderId="12"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5" fillId="42" borderId="92" xfId="0" applyFont="1" applyFill="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51" xfId="0" applyFont="1" applyBorder="1" applyAlignment="1">
      <alignment horizontal="center" vertical="center"/>
    </xf>
    <xf numFmtId="0" fontId="15" fillId="0" borderId="93" xfId="0" applyFont="1" applyBorder="1" applyAlignment="1">
      <alignment horizontal="center" vertical="center"/>
    </xf>
    <xf numFmtId="0" fontId="15" fillId="0" borderId="79" xfId="0" applyFont="1" applyBorder="1" applyAlignment="1">
      <alignment horizontal="center" vertical="center"/>
    </xf>
    <xf numFmtId="0" fontId="15" fillId="0" borderId="90" xfId="0" applyFont="1" applyBorder="1" applyAlignment="1">
      <alignment horizontal="center" vertical="center"/>
    </xf>
    <xf numFmtId="0" fontId="18" fillId="0" borderId="94" xfId="0" applyFont="1" applyBorder="1" applyAlignment="1">
      <alignment vertical="center" readingOrder="1"/>
    </xf>
    <xf numFmtId="0" fontId="12" fillId="0" borderId="45" xfId="0" applyFont="1" applyBorder="1" applyAlignment="1">
      <alignment vertical="center"/>
    </xf>
    <xf numFmtId="0" fontId="12" fillId="0" borderId="95" xfId="0" applyFont="1" applyBorder="1" applyAlignment="1">
      <alignment vertical="center"/>
    </xf>
    <xf numFmtId="0" fontId="33" fillId="0" borderId="96" xfId="0" applyFont="1" applyBorder="1" applyAlignment="1" applyProtection="1">
      <alignment horizontal="center" vertical="center" wrapText="1"/>
      <protection locked="0"/>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63" xfId="0" applyFont="1" applyBorder="1" applyAlignment="1" applyProtection="1">
      <alignment horizontal="center" vertical="center" wrapText="1"/>
      <protection locked="0"/>
    </xf>
    <xf numFmtId="0" fontId="17" fillId="0" borderId="62" xfId="0" applyFont="1" applyBorder="1" applyAlignment="1">
      <alignment horizontal="left" vertical="center"/>
    </xf>
    <xf numFmtId="0" fontId="17" fillId="0" borderId="46" xfId="0" applyFont="1" applyBorder="1" applyAlignment="1">
      <alignment horizontal="left" vertical="center"/>
    </xf>
    <xf numFmtId="0" fontId="33" fillId="0" borderId="68"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18" fillId="0" borderId="56" xfId="0"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16" fillId="0" borderId="100" xfId="0" applyFont="1" applyBorder="1" applyAlignment="1">
      <alignment horizontal="left" vertical="center"/>
    </xf>
    <xf numFmtId="0" fontId="16" fillId="0" borderId="101" xfId="0" applyFont="1" applyBorder="1" applyAlignment="1">
      <alignment horizontal="left" vertical="center"/>
    </xf>
    <xf numFmtId="0" fontId="17" fillId="0" borderId="101" xfId="0" applyFont="1" applyBorder="1" applyAlignment="1">
      <alignment horizontal="left" vertical="center"/>
    </xf>
    <xf numFmtId="0" fontId="17" fillId="0" borderId="102" xfId="0" applyFont="1" applyBorder="1" applyAlignment="1">
      <alignment horizontal="left" vertical="center"/>
    </xf>
    <xf numFmtId="0" fontId="16" fillId="0" borderId="103" xfId="0" applyFont="1" applyBorder="1" applyAlignment="1">
      <alignment horizontal="left" vertical="center"/>
    </xf>
    <xf numFmtId="0" fontId="18" fillId="0" borderId="104" xfId="0" applyFont="1" applyBorder="1" applyAlignment="1" applyProtection="1">
      <alignment horizontal="left" vertical="center"/>
      <protection locked="0"/>
    </xf>
    <xf numFmtId="0" fontId="8" fillId="0" borderId="59" xfId="0" applyFont="1" applyBorder="1" applyAlignment="1">
      <alignment horizontal="left" vertical="center"/>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8" fillId="0" borderId="68"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94" xfId="0" applyFont="1" applyBorder="1" applyAlignment="1">
      <alignment horizontal="left" vertical="center"/>
    </xf>
    <xf numFmtId="0" fontId="16" fillId="0" borderId="45" xfId="0" applyFont="1" applyBorder="1" applyAlignment="1">
      <alignment horizontal="left" vertical="center"/>
    </xf>
    <xf numFmtId="0" fontId="17" fillId="0" borderId="59" xfId="0" applyFont="1" applyBorder="1" applyAlignment="1">
      <alignment horizontal="left" vertical="center"/>
    </xf>
    <xf numFmtId="0" fontId="17" fillId="0" borderId="105" xfId="0" applyFont="1" applyBorder="1" applyAlignment="1">
      <alignment horizontal="left" vertical="center"/>
    </xf>
    <xf numFmtId="0" fontId="8" fillId="0" borderId="80" xfId="0" applyFont="1" applyBorder="1" applyAlignment="1">
      <alignment horizontal="center" vertical="center" wrapText="1"/>
    </xf>
    <xf numFmtId="0" fontId="8" fillId="0" borderId="106" xfId="0" applyFont="1" applyBorder="1" applyAlignment="1">
      <alignment horizontal="center" vertical="center" wrapText="1"/>
    </xf>
    <xf numFmtId="0" fontId="17" fillId="0" borderId="68" xfId="0" applyFont="1" applyBorder="1" applyAlignment="1">
      <alignment horizontal="left" vertical="center"/>
    </xf>
    <xf numFmtId="0" fontId="0" fillId="0" borderId="0" xfId="0" applyBorder="1" applyAlignment="1">
      <alignment vertical="center"/>
    </xf>
    <xf numFmtId="1" fontId="18" fillId="0" borderId="0" xfId="0" applyNumberFormat="1" applyFont="1" applyBorder="1" applyAlignment="1" applyProtection="1" quotePrefix="1">
      <alignment horizontal="left" vertical="center"/>
      <protection locked="0"/>
    </xf>
    <xf numFmtId="1" fontId="8" fillId="0" borderId="0" xfId="0" applyNumberFormat="1" applyFont="1" applyBorder="1" applyAlignment="1">
      <alignment horizontal="left"/>
    </xf>
    <xf numFmtId="1" fontId="8" fillId="0" borderId="47" xfId="0" applyNumberFormat="1" applyFont="1" applyBorder="1" applyAlignment="1">
      <alignment horizontal="left"/>
    </xf>
    <xf numFmtId="0" fontId="18" fillId="0" borderId="104" xfId="0" applyFont="1" applyBorder="1" applyAlignment="1" applyProtection="1">
      <alignment horizontal="center" vertical="center" wrapText="1"/>
      <protection locked="0"/>
    </xf>
    <xf numFmtId="0" fontId="18" fillId="0" borderId="105" xfId="0" applyFont="1" applyBorder="1" applyAlignment="1" applyProtection="1">
      <alignment horizontal="center" vertical="center" wrapText="1"/>
      <protection locked="0"/>
    </xf>
    <xf numFmtId="0" fontId="18" fillId="0" borderId="10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7" fillId="0" borderId="108" xfId="0" applyFont="1" applyBorder="1" applyAlignment="1">
      <alignment horizontal="left" vertical="center"/>
    </xf>
    <xf numFmtId="0" fontId="17" fillId="0" borderId="0" xfId="0" applyFont="1" applyBorder="1" applyAlignment="1">
      <alignment vertical="center"/>
    </xf>
    <xf numFmtId="0" fontId="0" fillId="0" borderId="47" xfId="0" applyBorder="1" applyAlignment="1">
      <alignment vertical="center"/>
    </xf>
    <xf numFmtId="0" fontId="18" fillId="0" borderId="104" xfId="0" applyFont="1" applyBorder="1" applyAlignment="1" applyProtection="1">
      <alignment vertical="center"/>
      <protection locked="0"/>
    </xf>
    <xf numFmtId="0" fontId="0" fillId="0" borderId="59" xfId="0" applyBorder="1" applyAlignment="1">
      <alignment vertical="center"/>
    </xf>
    <xf numFmtId="0" fontId="17" fillId="0" borderId="104" xfId="0" applyFont="1" applyBorder="1" applyAlignment="1">
      <alignment horizontal="left" vertical="center"/>
    </xf>
    <xf numFmtId="0" fontId="17" fillId="0" borderId="109" xfId="0" applyFont="1" applyBorder="1" applyAlignment="1">
      <alignment horizontal="left" vertical="center"/>
    </xf>
    <xf numFmtId="0" fontId="35" fillId="0" borderId="62" xfId="0" applyFont="1" applyBorder="1" applyAlignment="1">
      <alignment horizontal="center" vertical="center"/>
    </xf>
    <xf numFmtId="0" fontId="35" fillId="0" borderId="45" xfId="0" applyFont="1" applyBorder="1" applyAlignment="1">
      <alignment horizontal="center" vertical="center"/>
    </xf>
    <xf numFmtId="0" fontId="35" fillId="0" borderId="95" xfId="0" applyFont="1" applyBorder="1" applyAlignment="1">
      <alignment horizontal="center" vertical="center"/>
    </xf>
    <xf numFmtId="0" fontId="0" fillId="0" borderId="10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7" fillId="0" borderId="104"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7" fillId="0" borderId="70" xfId="0" applyFont="1"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left" vertical="center"/>
    </xf>
    <xf numFmtId="0" fontId="18" fillId="0" borderId="109" xfId="0" applyFont="1" applyBorder="1" applyAlignment="1" applyProtection="1">
      <alignment horizontal="center" vertical="center" wrapText="1"/>
      <protection locked="0"/>
    </xf>
    <xf numFmtId="0" fontId="18" fillId="0" borderId="90" xfId="0" applyFont="1" applyBorder="1" applyAlignment="1" applyProtection="1">
      <alignment horizontal="center" vertical="center" wrapText="1"/>
      <protection locked="0"/>
    </xf>
    <xf numFmtId="0" fontId="0" fillId="0" borderId="0" xfId="0" applyBorder="1" applyAlignment="1" quotePrefix="1">
      <alignment horizontal="center" vertical="center"/>
    </xf>
    <xf numFmtId="0" fontId="0" fillId="0" borderId="47" xfId="0" applyBorder="1" applyAlignment="1">
      <alignment horizontal="center" vertical="center"/>
    </xf>
    <xf numFmtId="0" fontId="0" fillId="0" borderId="0" xfId="0" applyBorder="1" applyAlignment="1">
      <alignment horizontal="left" vertical="center"/>
    </xf>
    <xf numFmtId="0" fontId="18" fillId="0" borderId="110" xfId="0" applyFont="1" applyBorder="1" applyAlignment="1" applyProtection="1">
      <alignment vertical="center"/>
      <protection/>
    </xf>
    <xf numFmtId="0" fontId="0" fillId="0" borderId="53" xfId="0" applyBorder="1" applyAlignment="1">
      <alignment/>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 fillId="0" borderId="0" xfId="53" applyBorder="1" applyAlignment="1" applyProtection="1">
      <alignment/>
      <protection/>
    </xf>
    <xf numFmtId="0" fontId="0" fillId="0" borderId="0" xfId="0" applyBorder="1" applyAlignment="1">
      <alignment/>
    </xf>
    <xf numFmtId="0" fontId="0" fillId="0" borderId="47" xfId="0" applyBorder="1" applyAlignment="1">
      <alignment/>
    </xf>
    <xf numFmtId="0" fontId="2" fillId="0" borderId="0" xfId="53" applyBorder="1" applyAlignment="1" applyProtection="1">
      <alignment horizontal="left" vertical="center"/>
      <protection/>
    </xf>
    <xf numFmtId="0" fontId="84" fillId="0" borderId="62" xfId="0" applyFont="1" applyBorder="1" applyAlignment="1">
      <alignment horizontal="left" vertical="center"/>
    </xf>
    <xf numFmtId="0" fontId="84" fillId="0" borderId="45" xfId="0" applyFont="1" applyBorder="1" applyAlignment="1">
      <alignment horizontal="left" vertical="center"/>
    </xf>
    <xf numFmtId="0" fontId="84" fillId="0" borderId="95" xfId="0" applyFont="1" applyBorder="1" applyAlignment="1">
      <alignment horizontal="left" vertical="center"/>
    </xf>
    <xf numFmtId="0" fontId="18" fillId="35" borderId="74" xfId="0" applyFont="1" applyFill="1" applyBorder="1" applyAlignment="1" applyProtection="1">
      <alignment horizontal="center" vertical="center"/>
      <protection locked="0"/>
    </xf>
    <xf numFmtId="0" fontId="8" fillId="35" borderId="75" xfId="0" applyFont="1" applyFill="1" applyBorder="1" applyAlignment="1">
      <alignment horizontal="center" vertical="center"/>
    </xf>
    <xf numFmtId="0" fontId="8" fillId="35" borderId="81" xfId="0" applyFont="1" applyFill="1" applyBorder="1" applyAlignment="1">
      <alignment horizontal="center" vertical="center"/>
    </xf>
    <xf numFmtId="0" fontId="18" fillId="37" borderId="64" xfId="0" applyFont="1" applyFill="1" applyBorder="1" applyAlignment="1">
      <alignment horizontal="center" vertical="center"/>
    </xf>
    <xf numFmtId="0" fontId="18" fillId="37" borderId="32" xfId="0" applyFont="1" applyFill="1" applyBorder="1" applyAlignment="1">
      <alignment horizontal="center" vertical="center"/>
    </xf>
    <xf numFmtId="0" fontId="18" fillId="37" borderId="33" xfId="0" applyFont="1" applyFill="1" applyBorder="1" applyAlignment="1">
      <alignment horizontal="center" vertical="center"/>
    </xf>
    <xf numFmtId="0" fontId="16" fillId="0" borderId="10" xfId="0" applyFont="1" applyBorder="1" applyAlignment="1">
      <alignment horizontal="left" vertical="center"/>
    </xf>
    <xf numFmtId="0" fontId="0" fillId="0" borderId="77" xfId="0" applyBorder="1" applyAlignment="1">
      <alignment horizontal="left" vertical="center"/>
    </xf>
    <xf numFmtId="0" fontId="0" fillId="0" borderId="112" xfId="0" applyBorder="1" applyAlignment="1">
      <alignment horizontal="left" vertical="center"/>
    </xf>
    <xf numFmtId="0" fontId="17" fillId="0" borderId="113" xfId="0" applyFont="1" applyBorder="1" applyAlignment="1">
      <alignment horizontal="center" vertical="center"/>
    </xf>
    <xf numFmtId="0" fontId="0" fillId="0" borderId="88" xfId="0" applyBorder="1" applyAlignment="1">
      <alignment horizontal="center" vertical="center"/>
    </xf>
    <xf numFmtId="0" fontId="18" fillId="0" borderId="85" xfId="0" applyFont="1" applyBorder="1" applyAlignment="1" applyProtection="1">
      <alignment vertical="center"/>
      <protection locked="0"/>
    </xf>
    <xf numFmtId="0" fontId="0" fillId="0" borderId="69" xfId="0" applyBorder="1" applyAlignment="1">
      <alignment vertical="center"/>
    </xf>
    <xf numFmtId="0" fontId="0" fillId="0" borderId="70" xfId="0" applyBorder="1" applyAlignment="1">
      <alignment vertical="center"/>
    </xf>
    <xf numFmtId="0" fontId="16" fillId="0" borderId="59" xfId="0" applyFont="1" applyBorder="1" applyAlignment="1">
      <alignment vertical="center"/>
    </xf>
    <xf numFmtId="0" fontId="21" fillId="0" borderId="59" xfId="0" applyFont="1" applyBorder="1" applyAlignment="1">
      <alignment vertical="center"/>
    </xf>
    <xf numFmtId="0" fontId="0" fillId="0" borderId="109" xfId="0" applyBorder="1" applyAlignment="1">
      <alignment vertical="center"/>
    </xf>
    <xf numFmtId="0" fontId="12" fillId="0" borderId="26" xfId="0" applyFont="1" applyBorder="1" applyAlignment="1" applyProtection="1">
      <alignment horizontal="left" vertical="center"/>
      <protection locked="0"/>
    </xf>
    <xf numFmtId="0" fontId="0" fillId="0" borderId="26" xfId="0" applyBorder="1" applyAlignment="1">
      <alignment horizontal="left" vertical="center"/>
    </xf>
    <xf numFmtId="14" fontId="31" fillId="0" borderId="26" xfId="0" applyNumberFormat="1" applyFont="1" applyBorder="1" applyAlignment="1" applyProtection="1">
      <alignment horizontal="center" vertical="center" wrapText="1"/>
      <protection locked="0"/>
    </xf>
    <xf numFmtId="14" fontId="31" fillId="0" borderId="18" xfId="0" applyNumberFormat="1" applyFont="1" applyBorder="1" applyAlignment="1" applyProtection="1">
      <alignment horizontal="center" vertical="center" wrapText="1"/>
      <protection locked="0"/>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6" xfId="0" applyFont="1" applyBorder="1" applyAlignment="1" applyProtection="1">
      <alignment horizontal="left" vertical="center" wrapText="1"/>
      <protection locked="0"/>
    </xf>
    <xf numFmtId="0" fontId="0" fillId="0" borderId="26" xfId="0" applyBorder="1" applyAlignment="1">
      <alignment horizontal="left" vertical="center" wrapText="1"/>
    </xf>
    <xf numFmtId="0" fontId="2" fillId="0" borderId="0" xfId="53" applyBorder="1" applyAlignment="1" applyProtection="1">
      <alignment horizontal="center" vertical="center" shrinkToFit="1"/>
      <protection/>
    </xf>
    <xf numFmtId="0" fontId="36" fillId="0" borderId="51" xfId="0" applyFont="1" applyBorder="1" applyAlignment="1">
      <alignment horizontal="center" vertical="center" shrinkToFit="1"/>
    </xf>
    <xf numFmtId="0" fontId="36" fillId="0" borderId="0" xfId="0"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85" fillId="0" borderId="26" xfId="0" applyFont="1" applyBorder="1" applyAlignment="1" applyProtection="1">
      <alignment horizontal="left" vertical="center" wrapText="1"/>
      <protection locked="0"/>
    </xf>
    <xf numFmtId="0" fontId="86" fillId="0" borderId="26" xfId="0" applyFont="1" applyBorder="1" applyAlignment="1">
      <alignment horizontal="left" vertical="center"/>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 fillId="0" borderId="0" xfId="53" applyFont="1" applyBorder="1" applyAlignment="1" applyProtection="1">
      <alignment horizontal="center" vertical="center" shrinkToFit="1"/>
      <protection/>
    </xf>
    <xf numFmtId="0" fontId="31" fillId="0" borderId="69" xfId="0" applyFont="1" applyBorder="1" applyAlignment="1">
      <alignment horizontal="center" vertical="center"/>
    </xf>
    <xf numFmtId="0" fontId="36" fillId="0" borderId="69"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center" vertical="center" wrapText="1"/>
    </xf>
    <xf numFmtId="0" fontId="19" fillId="0" borderId="56" xfId="0" applyFont="1" applyBorder="1" applyAlignment="1">
      <alignment horizontal="left" vertical="center"/>
    </xf>
    <xf numFmtId="0" fontId="19" fillId="0" borderId="0" xfId="0" applyFont="1" applyBorder="1" applyAlignment="1">
      <alignment horizontal="left" vertical="center"/>
    </xf>
    <xf numFmtId="0" fontId="19" fillId="0" borderId="47" xfId="0" applyFont="1" applyBorder="1" applyAlignment="1">
      <alignment horizontal="left" vertical="center"/>
    </xf>
    <xf numFmtId="14" fontId="31" fillId="0" borderId="104" xfId="0" applyNumberFormat="1" applyFont="1" applyBorder="1" applyAlignment="1" applyProtection="1">
      <alignment horizontal="center" vertical="center"/>
      <protection locked="0"/>
    </xf>
    <xf numFmtId="0" fontId="35" fillId="0" borderId="109" xfId="0" applyFont="1" applyBorder="1" applyAlignment="1">
      <alignment horizontal="center" vertical="center"/>
    </xf>
    <xf numFmtId="0" fontId="35" fillId="0" borderId="56" xfId="0" applyFont="1" applyBorder="1" applyAlignment="1">
      <alignment horizontal="center" vertical="center"/>
    </xf>
    <xf numFmtId="0" fontId="35" fillId="0" borderId="51" xfId="0" applyFont="1" applyBorder="1" applyAlignment="1">
      <alignment horizontal="center" vertical="center"/>
    </xf>
    <xf numFmtId="0" fontId="35" fillId="0" borderId="85" xfId="0" applyFont="1" applyBorder="1" applyAlignment="1">
      <alignment horizontal="center" vertical="center"/>
    </xf>
    <xf numFmtId="0" fontId="35" fillId="0" borderId="70" xfId="0" applyFont="1" applyBorder="1" applyAlignment="1">
      <alignment horizontal="center" vertical="center"/>
    </xf>
    <xf numFmtId="0" fontId="19" fillId="0" borderId="10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62" xfId="0" applyFont="1" applyBorder="1" applyAlignment="1">
      <alignment horizontal="left" vertical="center"/>
    </xf>
    <xf numFmtId="0" fontId="22" fillId="0" borderId="45" xfId="0" applyFont="1" applyBorder="1" applyAlignment="1">
      <alignment horizontal="left" vertical="center"/>
    </xf>
    <xf numFmtId="0" fontId="0" fillId="0" borderId="45" xfId="0" applyBorder="1" applyAlignment="1">
      <alignment/>
    </xf>
    <xf numFmtId="0" fontId="0" fillId="0" borderId="46" xfId="0" applyBorder="1" applyAlignment="1">
      <alignment/>
    </xf>
    <xf numFmtId="14" fontId="31" fillId="0" borderId="62" xfId="0" applyNumberFormat="1" applyFont="1" applyBorder="1" applyAlignment="1" applyProtection="1">
      <alignment horizontal="center" vertical="center" wrapText="1"/>
      <protection locked="0"/>
    </xf>
    <xf numFmtId="14" fontId="31" fillId="0" borderId="46" xfId="0" applyNumberFormat="1" applyFont="1" applyBorder="1" applyAlignment="1" applyProtection="1">
      <alignment horizontal="center" vertical="center" wrapText="1"/>
      <protection locked="0"/>
    </xf>
    <xf numFmtId="0" fontId="18" fillId="0" borderId="6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8" fillId="0" borderId="45" xfId="0" applyFont="1" applyBorder="1" applyAlignment="1">
      <alignment vertical="center" readingOrder="1"/>
    </xf>
    <xf numFmtId="0" fontId="18" fillId="0" borderId="6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95" xfId="0" applyFont="1" applyBorder="1" applyAlignment="1">
      <alignment horizontal="center" vertical="center" wrapText="1"/>
    </xf>
    <xf numFmtId="0" fontId="35" fillId="0" borderId="104" xfId="0" applyFont="1" applyBorder="1" applyAlignment="1">
      <alignment horizontal="center" vertical="center"/>
    </xf>
    <xf numFmtId="3" fontId="35" fillId="0" borderId="62"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95" xfId="0" applyNumberFormat="1" applyFont="1" applyBorder="1" applyAlignment="1">
      <alignment horizontal="center" vertical="center"/>
    </xf>
    <xf numFmtId="14" fontId="31" fillId="0" borderId="62" xfId="0" applyNumberFormat="1" applyFont="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0" fontId="31" fillId="0" borderId="62" xfId="0" applyFont="1" applyBorder="1" applyAlignment="1" applyProtection="1">
      <alignment horizontal="left" vertical="center" wrapText="1"/>
      <protection locked="0"/>
    </xf>
    <xf numFmtId="0" fontId="0" fillId="0" borderId="45" xfId="0" applyBorder="1" applyAlignment="1">
      <alignment horizontal="left"/>
    </xf>
    <xf numFmtId="0" fontId="0" fillId="0" borderId="95" xfId="0" applyBorder="1" applyAlignment="1">
      <alignment horizontal="left"/>
    </xf>
    <xf numFmtId="0" fontId="0" fillId="0" borderId="95" xfId="0" applyBorder="1" applyAlignment="1">
      <alignment/>
    </xf>
    <xf numFmtId="0" fontId="17" fillId="0" borderId="58" xfId="0" applyFont="1" applyBorder="1" applyAlignment="1">
      <alignment/>
    </xf>
    <xf numFmtId="0" fontId="12" fillId="0" borderId="114"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Border="1" applyAlignment="1">
      <alignment horizontal="center" vertical="center"/>
    </xf>
    <xf numFmtId="14" fontId="31" fillId="0" borderId="0" xfId="0" applyNumberFormat="1" applyFont="1" applyBorder="1" applyAlignment="1" applyProtection="1">
      <alignment horizontal="center" vertical="center"/>
      <protection locked="0"/>
    </xf>
    <xf numFmtId="14" fontId="31" fillId="0" borderId="51" xfId="0" applyNumberFormat="1" applyFont="1" applyBorder="1" applyAlignment="1" applyProtection="1">
      <alignment horizontal="center" vertical="center"/>
      <protection locked="0"/>
    </xf>
    <xf numFmtId="14" fontId="31" fillId="0" borderId="85" xfId="0" applyNumberFormat="1" applyFont="1" applyBorder="1" applyAlignment="1" applyProtection="1">
      <alignment vertical="center"/>
      <protection locked="0"/>
    </xf>
    <xf numFmtId="14" fontId="31" fillId="0" borderId="70" xfId="0" applyNumberFormat="1" applyFont="1" applyBorder="1" applyAlignment="1" applyProtection="1">
      <alignment vertical="center"/>
      <protection locked="0"/>
    </xf>
    <xf numFmtId="0" fontId="18" fillId="0" borderId="6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14" fontId="31" fillId="0" borderId="115" xfId="0" applyNumberFormat="1" applyFont="1" applyBorder="1" applyAlignment="1" applyProtection="1">
      <alignment horizontal="center" vertical="center"/>
      <protection locked="0"/>
    </xf>
    <xf numFmtId="14" fontId="31" fillId="0" borderId="116" xfId="0" applyNumberFormat="1" applyFont="1" applyBorder="1" applyAlignment="1" applyProtection="1">
      <alignment horizontal="center" vertical="center"/>
      <protection locked="0"/>
    </xf>
    <xf numFmtId="0" fontId="16" fillId="0" borderId="110"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17" fillId="0" borderId="110" xfId="0" applyFont="1" applyBorder="1" applyAlignment="1">
      <alignment horizontal="left" vertical="center"/>
    </xf>
    <xf numFmtId="0" fontId="0" fillId="0" borderId="53" xfId="0" applyBorder="1" applyAlignment="1">
      <alignment horizontal="left" vertical="center"/>
    </xf>
    <xf numFmtId="14" fontId="12" fillId="0" borderId="110" xfId="0" applyNumberFormat="1" applyFont="1" applyBorder="1" applyAlignment="1" applyProtection="1">
      <alignment vertical="center"/>
      <protection locked="0"/>
    </xf>
    <xf numFmtId="14" fontId="12" fillId="0" borderId="111" xfId="0" applyNumberFormat="1" applyFont="1" applyBorder="1" applyAlignment="1" applyProtection="1">
      <alignment vertical="center"/>
      <protection locked="0"/>
    </xf>
    <xf numFmtId="0" fontId="31" fillId="0" borderId="115" xfId="0" applyFont="1" applyBorder="1" applyAlignment="1" applyProtection="1">
      <alignment horizontal="left" vertical="center" wrapText="1"/>
      <protection locked="0"/>
    </xf>
    <xf numFmtId="0" fontId="35" fillId="0" borderId="117" xfId="0" applyFont="1" applyBorder="1" applyAlignment="1">
      <alignment horizontal="left" vertical="center"/>
    </xf>
    <xf numFmtId="0" fontId="35" fillId="0" borderId="117" xfId="0" applyFont="1" applyBorder="1" applyAlignment="1">
      <alignment horizontal="left"/>
    </xf>
    <xf numFmtId="0" fontId="35" fillId="0" borderId="118" xfId="0" applyFont="1" applyBorder="1" applyAlignment="1">
      <alignment horizontal="left"/>
    </xf>
    <xf numFmtId="0" fontId="12" fillId="0" borderId="59" xfId="0" applyFont="1" applyBorder="1" applyAlignment="1" applyProtection="1">
      <alignment horizontal="left" vertical="center" wrapText="1"/>
      <protection locked="0"/>
    </xf>
    <xf numFmtId="0" fontId="37" fillId="0" borderId="26" xfId="0" applyFont="1" applyBorder="1" applyAlignment="1">
      <alignment horizontal="left" vertical="center"/>
    </xf>
    <xf numFmtId="0" fontId="37" fillId="0" borderId="26" xfId="0" applyFont="1" applyBorder="1" applyAlignment="1">
      <alignment horizontal="left" vertical="center" wrapText="1"/>
    </xf>
    <xf numFmtId="0" fontId="37" fillId="0" borderId="113" xfId="0" applyFont="1" applyBorder="1" applyAlignment="1" applyProtection="1">
      <alignment horizontal="left" vertical="center" wrapText="1"/>
      <protection locked="0"/>
    </xf>
    <xf numFmtId="0" fontId="37" fillId="0" borderId="77" xfId="0" applyFont="1" applyBorder="1" applyAlignment="1">
      <alignment horizontal="left" vertical="center" wrapText="1"/>
    </xf>
    <xf numFmtId="0" fontId="37" fillId="0" borderId="31" xfId="0" applyFont="1" applyBorder="1" applyAlignment="1">
      <alignment horizontal="left" vertical="center" wrapText="1"/>
    </xf>
    <xf numFmtId="14" fontId="37" fillId="0" borderId="56" xfId="0" applyNumberFormat="1" applyFont="1" applyBorder="1" applyAlignment="1" applyProtection="1">
      <alignment horizontal="center" vertical="center"/>
      <protection locked="0"/>
    </xf>
    <xf numFmtId="14" fontId="37" fillId="0" borderId="51" xfId="0" applyNumberFormat="1"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protection locked="0"/>
    </xf>
    <xf numFmtId="14" fontId="37" fillId="0" borderId="88"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85"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pplyProtection="1">
      <alignment horizontal="left" vertical="center"/>
      <protection locked="0"/>
    </xf>
    <xf numFmtId="0" fontId="0" fillId="0" borderId="47" xfId="0" applyBorder="1" applyAlignment="1">
      <alignment horizontal="left" vertical="center"/>
    </xf>
    <xf numFmtId="0" fontId="12" fillId="0" borderId="104" xfId="0" applyFont="1" applyBorder="1" applyAlignment="1" applyProtection="1">
      <alignment horizontal="left"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12" fillId="0" borderId="85" xfId="0" applyFont="1" applyBorder="1" applyAlignment="1" applyProtection="1">
      <alignment horizontal="left" vertical="center"/>
      <protection locked="0"/>
    </xf>
    <xf numFmtId="0" fontId="0" fillId="0" borderId="69" xfId="0" applyBorder="1" applyAlignment="1">
      <alignment horizontal="left" vertical="center"/>
    </xf>
    <xf numFmtId="0" fontId="0" fillId="0" borderId="63" xfId="0" applyBorder="1" applyAlignment="1">
      <alignment horizontal="left" vertical="center"/>
    </xf>
    <xf numFmtId="0" fontId="12" fillId="0" borderId="51" xfId="0" applyFont="1" applyBorder="1" applyAlignment="1">
      <alignment horizontal="center" vertical="center"/>
    </xf>
    <xf numFmtId="0" fontId="17" fillId="0" borderId="58" xfId="0" applyFont="1" applyBorder="1" applyAlignment="1" applyProtection="1">
      <alignment vertical="center"/>
      <protection locked="0"/>
    </xf>
    <xf numFmtId="0" fontId="0" fillId="0" borderId="58" xfId="0" applyBorder="1" applyAlignment="1">
      <alignment vertical="center"/>
    </xf>
    <xf numFmtId="0" fontId="17" fillId="0" borderId="67" xfId="0" applyFont="1" applyBorder="1" applyAlignment="1" applyProtection="1">
      <alignment vertical="center"/>
      <protection locked="0"/>
    </xf>
    <xf numFmtId="0" fontId="0" fillId="0" borderId="67" xfId="0" applyBorder="1" applyAlignment="1">
      <alignment vertical="center"/>
    </xf>
    <xf numFmtId="0" fontId="20" fillId="0" borderId="58" xfId="0" applyFont="1" applyBorder="1" applyAlignment="1">
      <alignment horizontal="center" vertical="center"/>
    </xf>
    <xf numFmtId="0" fontId="0" fillId="0" borderId="58" xfId="0" applyBorder="1" applyAlignment="1">
      <alignment horizontal="center" vertical="center"/>
    </xf>
    <xf numFmtId="0" fontId="1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47" xfId="0" applyFont="1" applyBorder="1" applyAlignment="1">
      <alignment horizontal="left"/>
    </xf>
    <xf numFmtId="14" fontId="37" fillId="0" borderId="26" xfId="0" applyNumberFormat="1" applyFont="1" applyBorder="1" applyAlignment="1">
      <alignment horizontal="center" vertical="center"/>
    </xf>
    <xf numFmtId="0" fontId="37" fillId="0" borderId="18" xfId="0" applyFont="1" applyBorder="1" applyAlignment="1">
      <alignment horizontal="center" vertical="center"/>
    </xf>
    <xf numFmtId="0" fontId="2" fillId="0" borderId="0" xfId="53" applyBorder="1" applyAlignment="1" applyProtection="1">
      <alignment horizontal="left"/>
      <protection/>
    </xf>
    <xf numFmtId="0" fontId="0" fillId="0" borderId="0" xfId="0" applyBorder="1" applyAlignment="1">
      <alignment horizontal="left"/>
    </xf>
    <xf numFmtId="0" fontId="0" fillId="0" borderId="47" xfId="0" applyBorder="1" applyAlignment="1">
      <alignment horizontal="left"/>
    </xf>
    <xf numFmtId="0" fontId="20" fillId="0" borderId="62" xfId="0" applyFont="1" applyBorder="1" applyAlignment="1">
      <alignment horizontal="left" vertical="center"/>
    </xf>
    <xf numFmtId="0" fontId="0" fillId="0" borderId="45" xfId="0" applyBorder="1" applyAlignment="1">
      <alignment horizontal="left" vertical="center"/>
    </xf>
    <xf numFmtId="0" fontId="0" fillId="0" borderId="95" xfId="0" applyBorder="1" applyAlignment="1">
      <alignment horizontal="left" vertical="center"/>
    </xf>
    <xf numFmtId="0" fontId="12" fillId="0" borderId="113" xfId="0" applyFont="1" applyBorder="1" applyAlignment="1" applyProtection="1">
      <alignment horizontal="center" vertical="center" wrapText="1"/>
      <protection locked="0"/>
    </xf>
    <xf numFmtId="0" fontId="0" fillId="0" borderId="112" xfId="0" applyFont="1" applyBorder="1" applyAlignment="1">
      <alignment horizontal="center" vertical="center" wrapText="1"/>
    </xf>
    <xf numFmtId="0" fontId="12" fillId="0" borderId="62" xfId="0" applyFont="1" applyBorder="1" applyAlignment="1" applyProtection="1">
      <alignment horizontal="left" vertical="center" wrapText="1"/>
      <protection locked="0"/>
    </xf>
    <xf numFmtId="0" fontId="0" fillId="0" borderId="45" xfId="0" applyFont="1" applyBorder="1" applyAlignment="1">
      <alignment horizontal="left" vertical="center" wrapText="1"/>
    </xf>
    <xf numFmtId="0" fontId="0" fillId="0" borderId="95" xfId="0" applyFont="1" applyBorder="1" applyAlignment="1">
      <alignment horizontal="left" vertical="center" wrapText="1"/>
    </xf>
    <xf numFmtId="0" fontId="18" fillId="0" borderId="67" xfId="0" applyFont="1" applyBorder="1" applyAlignment="1" applyProtection="1">
      <alignment vertical="center"/>
      <protection locked="0"/>
    </xf>
    <xf numFmtId="0" fontId="18" fillId="0" borderId="113" xfId="0" applyFont="1" applyBorder="1" applyAlignment="1" applyProtection="1">
      <alignment vertical="center"/>
      <protection locked="0"/>
    </xf>
    <xf numFmtId="0" fontId="0" fillId="0" borderId="77" xfId="0" applyBorder="1" applyAlignment="1">
      <alignment vertical="center"/>
    </xf>
    <xf numFmtId="0" fontId="0" fillId="0" borderId="112" xfId="0" applyBorder="1" applyAlignment="1">
      <alignment vertical="center"/>
    </xf>
    <xf numFmtId="0" fontId="18" fillId="0" borderId="48" xfId="0" applyFont="1" applyBorder="1" applyAlignment="1" applyProtection="1">
      <alignment vertical="center"/>
      <protection locked="0"/>
    </xf>
    <xf numFmtId="0" fontId="0" fillId="0" borderId="48" xfId="0" applyBorder="1" applyAlignment="1">
      <alignment vertical="center"/>
    </xf>
    <xf numFmtId="0" fontId="12" fillId="0" borderId="6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95" xfId="0" applyBorder="1" applyAlignment="1">
      <alignment horizontal="center" vertical="center"/>
    </xf>
    <xf numFmtId="0" fontId="32" fillId="0" borderId="26" xfId="0" applyFont="1" applyBorder="1" applyAlignment="1">
      <alignment horizontal="center" vertical="center" wrapText="1"/>
    </xf>
    <xf numFmtId="14" fontId="17" fillId="0" borderId="58" xfId="0" applyNumberFormat="1" applyFont="1" applyBorder="1" applyAlignment="1">
      <alignment horizontal="center" vertical="center"/>
    </xf>
    <xf numFmtId="0" fontId="0" fillId="0" borderId="86" xfId="0" applyBorder="1" applyAlignment="1">
      <alignment horizontal="center" vertical="center"/>
    </xf>
    <xf numFmtId="0" fontId="17" fillId="0" borderId="62" xfId="0" applyFont="1" applyBorder="1" applyAlignment="1" applyProtection="1">
      <alignment vertical="center"/>
      <protection locked="0"/>
    </xf>
    <xf numFmtId="0" fontId="8" fillId="0" borderId="45" xfId="0" applyFont="1" applyBorder="1" applyAlignment="1">
      <alignment vertical="center"/>
    </xf>
    <xf numFmtId="0" fontId="8" fillId="0" borderId="95" xfId="0" applyFont="1" applyBorder="1" applyAlignment="1">
      <alignment vertical="center"/>
    </xf>
    <xf numFmtId="0" fontId="0" fillId="0" borderId="62" xfId="0" applyBorder="1" applyAlignment="1">
      <alignment vertical="center"/>
    </xf>
    <xf numFmtId="0" fontId="0" fillId="0" borderId="95" xfId="0" applyBorder="1" applyAlignment="1">
      <alignment vertical="center"/>
    </xf>
    <xf numFmtId="0" fontId="17" fillId="0" borderId="66" xfId="0" applyFont="1" applyBorder="1" applyAlignment="1">
      <alignment horizontal="center" vertical="center"/>
    </xf>
    <xf numFmtId="0" fontId="0" fillId="0" borderId="65" xfId="0" applyBorder="1" applyAlignment="1">
      <alignment vertical="center"/>
    </xf>
    <xf numFmtId="0" fontId="17" fillId="0" borderId="62" xfId="0" applyFont="1" applyBorder="1" applyAlignment="1">
      <alignment vertical="center"/>
    </xf>
    <xf numFmtId="0" fontId="17" fillId="0" borderId="58" xfId="0" applyFont="1" applyBorder="1" applyAlignment="1">
      <alignment vertical="center"/>
    </xf>
    <xf numFmtId="0" fontId="17" fillId="0" borderId="0" xfId="0" applyFont="1" applyBorder="1" applyAlignment="1">
      <alignment horizontal="left" vertical="center"/>
    </xf>
    <xf numFmtId="0" fontId="17" fillId="0" borderId="113" xfId="0" applyFont="1" applyBorder="1" applyAlignment="1">
      <alignment horizontal="left" vertical="center"/>
    </xf>
    <xf numFmtId="0" fontId="17" fillId="0" borderId="88" xfId="0" applyFont="1" applyBorder="1" applyAlignment="1">
      <alignment horizontal="left" vertical="center"/>
    </xf>
    <xf numFmtId="0" fontId="12" fillId="0" borderId="68"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47" xfId="0" applyBorder="1" applyAlignment="1">
      <alignment horizontal="center" vertical="center" wrapText="1"/>
    </xf>
    <xf numFmtId="9" fontId="12" fillId="0" borderId="62"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8" fillId="36" borderId="64" xfId="0" applyFont="1" applyFill="1" applyBorder="1" applyAlignment="1" applyProtection="1">
      <alignment horizontal="center" vertical="center"/>
      <protection locked="0"/>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0" fontId="18" fillId="35" borderId="64" xfId="0" applyFont="1" applyFill="1" applyBorder="1" applyAlignment="1" applyProtection="1">
      <alignment horizontal="center" vertical="center"/>
      <protection locked="0"/>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9" fontId="12" fillId="0" borderId="119" xfId="0" applyNumberFormat="1" applyFont="1" applyBorder="1" applyAlignment="1" applyProtection="1">
      <alignment horizontal="center" vertical="center"/>
      <protection locked="0"/>
    </xf>
    <xf numFmtId="9" fontId="12" fillId="0" borderId="103" xfId="0" applyNumberFormat="1" applyFont="1" applyBorder="1" applyAlignment="1" applyProtection="1">
      <alignment horizontal="center" vertical="center"/>
      <protection locked="0"/>
    </xf>
    <xf numFmtId="9" fontId="17" fillId="0" borderId="113" xfId="0" applyNumberFormat="1" applyFont="1" applyBorder="1" applyAlignment="1">
      <alignment horizontal="center" vertical="center"/>
    </xf>
    <xf numFmtId="0" fontId="17" fillId="0" borderId="88" xfId="0" applyFont="1" applyBorder="1" applyAlignment="1">
      <alignment horizontal="center" vertical="center"/>
    </xf>
    <xf numFmtId="0" fontId="37" fillId="0" borderId="120" xfId="0" applyFont="1" applyBorder="1" applyAlignment="1" applyProtection="1">
      <alignment horizontal="left" vertical="top" wrapText="1"/>
      <protection locked="0"/>
    </xf>
    <xf numFmtId="0" fontId="37" fillId="0" borderId="78" xfId="0" applyFont="1" applyBorder="1" applyAlignment="1">
      <alignment horizontal="left" vertical="top" wrapText="1"/>
    </xf>
    <xf numFmtId="0" fontId="37" fillId="0" borderId="121" xfId="0" applyFont="1"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0" fontId="0" fillId="0" borderId="79" xfId="0" applyBorder="1" applyAlignment="1">
      <alignment horizontal="left" vertical="top" wrapText="1"/>
    </xf>
    <xf numFmtId="0" fontId="0" fillId="0" borderId="122" xfId="0" applyBorder="1" applyAlignment="1">
      <alignment horizontal="left" vertical="top" wrapText="1"/>
    </xf>
    <xf numFmtId="0" fontId="17" fillId="0" borderId="59" xfId="0" applyFont="1" applyBorder="1" applyAlignment="1">
      <alignment vertical="center"/>
    </xf>
    <xf numFmtId="0" fontId="0" fillId="0" borderId="60" xfId="0" applyBorder="1" applyAlignment="1">
      <alignment vertical="center"/>
    </xf>
    <xf numFmtId="0" fontId="39" fillId="0" borderId="66" xfId="0" applyFont="1" applyBorder="1" applyAlignment="1" applyProtection="1">
      <alignment vertical="center"/>
      <protection locked="0"/>
    </xf>
    <xf numFmtId="0" fontId="40" fillId="0" borderId="66" xfId="0" applyFont="1" applyBorder="1" applyAlignment="1">
      <alignment vertical="center"/>
    </xf>
    <xf numFmtId="9" fontId="12" fillId="0" borderId="123" xfId="0" applyNumberFormat="1" applyFont="1" applyBorder="1" applyAlignment="1" applyProtection="1">
      <alignment vertical="center"/>
      <protection locked="0"/>
    </xf>
    <xf numFmtId="9" fontId="12" fillId="0" borderId="124" xfId="0" applyNumberFormat="1" applyFont="1" applyBorder="1" applyAlignment="1" applyProtection="1">
      <alignment vertical="center"/>
      <protection locked="0"/>
    </xf>
    <xf numFmtId="0" fontId="12" fillId="0" borderId="26" xfId="0" applyFont="1" applyBorder="1" applyAlignment="1">
      <alignment horizontal="left" vertical="center"/>
    </xf>
    <xf numFmtId="9" fontId="12" fillId="0" borderId="0" xfId="0" applyNumberFormat="1" applyFont="1" applyBorder="1" applyAlignment="1" applyProtection="1">
      <alignment horizontal="left" vertical="center"/>
      <protection locked="0"/>
    </xf>
    <xf numFmtId="9" fontId="12" fillId="0" borderId="51" xfId="0" applyNumberFormat="1" applyFont="1" applyBorder="1" applyAlignment="1" applyProtection="1">
      <alignment horizontal="left" vertical="center"/>
      <protection locked="0"/>
    </xf>
    <xf numFmtId="0" fontId="18" fillId="0" borderId="107" xfId="0" applyFont="1" applyBorder="1" applyAlignment="1" applyProtection="1">
      <alignment vertical="center"/>
      <protection locked="0"/>
    </xf>
    <xf numFmtId="0" fontId="0" fillId="0" borderId="79" xfId="0" applyBorder="1" applyAlignment="1">
      <alignment vertical="center"/>
    </xf>
    <xf numFmtId="9" fontId="12" fillId="0" borderId="62" xfId="0" applyNumberFormat="1" applyFont="1" applyBorder="1" applyAlignment="1" applyProtection="1">
      <alignment vertical="center"/>
      <protection locked="0"/>
    </xf>
    <xf numFmtId="9" fontId="12" fillId="0" borderId="46" xfId="0" applyNumberFormat="1" applyFont="1" applyBorder="1" applyAlignment="1" applyProtection="1">
      <alignment vertical="center"/>
      <protection locked="0"/>
    </xf>
    <xf numFmtId="9" fontId="12" fillId="0" borderId="56" xfId="0" applyNumberFormat="1" applyFont="1" applyBorder="1" applyAlignment="1" applyProtection="1">
      <alignment horizontal="left" vertical="center"/>
      <protection locked="0"/>
    </xf>
    <xf numFmtId="0" fontId="18" fillId="0" borderId="62" xfId="0" applyFont="1" applyBorder="1" applyAlignment="1" applyProtection="1">
      <alignment vertical="center"/>
      <protection locked="0"/>
    </xf>
    <xf numFmtId="0" fontId="18" fillId="0" borderId="58" xfId="0" applyFont="1" applyBorder="1" applyAlignment="1" applyProtection="1">
      <alignment vertical="center"/>
      <protection locked="0"/>
    </xf>
    <xf numFmtId="0" fontId="18" fillId="0" borderId="123" xfId="0" applyFont="1" applyBorder="1" applyAlignment="1" applyProtection="1">
      <alignment vertical="center"/>
      <protection locked="0"/>
    </xf>
    <xf numFmtId="0" fontId="0" fillId="0" borderId="125" xfId="0" applyBorder="1" applyAlignment="1">
      <alignment vertical="center"/>
    </xf>
    <xf numFmtId="0" fontId="17" fillId="0" borderId="119" xfId="0" applyFont="1" applyBorder="1" applyAlignment="1">
      <alignment horizontal="left" vertical="center"/>
    </xf>
    <xf numFmtId="0" fontId="17" fillId="0" borderId="103" xfId="0" applyFont="1" applyBorder="1" applyAlignment="1">
      <alignment horizontal="left" vertical="center"/>
    </xf>
    <xf numFmtId="0" fontId="18" fillId="0" borderId="113" xfId="0" applyFont="1" applyBorder="1" applyAlignment="1" applyProtection="1">
      <alignment horizontal="left" vertical="center"/>
      <protection locked="0"/>
    </xf>
    <xf numFmtId="0" fontId="37" fillId="0" borderId="30" xfId="0" applyFont="1" applyBorder="1" applyAlignment="1">
      <alignment horizontal="left" vertical="center" wrapText="1"/>
    </xf>
    <xf numFmtId="9" fontId="12" fillId="0" borderId="126" xfId="0" applyNumberFormat="1" applyFont="1" applyBorder="1" applyAlignment="1" applyProtection="1">
      <alignment horizontal="center" vertical="center"/>
      <protection locked="0"/>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8" fillId="0" borderId="3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7" fillId="0" borderId="62" xfId="0" applyFont="1" applyBorder="1" applyAlignment="1" applyProtection="1">
      <alignment horizontal="left" vertical="center" wrapText="1"/>
      <protection locked="0"/>
    </xf>
    <xf numFmtId="0" fontId="37" fillId="0" borderId="45" xfId="0" applyFont="1" applyBorder="1" applyAlignment="1">
      <alignment horizontal="left" vertical="center" wrapText="1"/>
    </xf>
    <xf numFmtId="0" fontId="37" fillId="0" borderId="95" xfId="0" applyFont="1" applyBorder="1" applyAlignment="1">
      <alignment horizontal="left" vertical="center" wrapText="1"/>
    </xf>
    <xf numFmtId="0" fontId="37" fillId="0" borderId="119" xfId="0" applyFont="1" applyBorder="1" applyAlignment="1" applyProtection="1">
      <alignment horizontal="left" vertical="center"/>
      <protection locked="0"/>
    </xf>
    <xf numFmtId="0" fontId="37" fillId="0" borderId="101" xfId="0" applyFont="1" applyBorder="1" applyAlignment="1">
      <alignment horizontal="left" vertical="center"/>
    </xf>
    <xf numFmtId="0" fontId="37" fillId="0" borderId="127" xfId="0" applyFont="1" applyBorder="1" applyAlignment="1">
      <alignment horizontal="left" vertical="center"/>
    </xf>
    <xf numFmtId="0" fontId="17" fillId="0" borderId="119" xfId="0" applyFont="1" applyBorder="1" applyAlignment="1">
      <alignment vertical="center"/>
    </xf>
    <xf numFmtId="0" fontId="17" fillId="0" borderId="101" xfId="0" applyFont="1" applyBorder="1" applyAlignment="1">
      <alignment vertical="center"/>
    </xf>
    <xf numFmtId="0" fontId="0" fillId="0" borderId="101" xfId="0" applyBorder="1" applyAlignment="1">
      <alignment vertical="center"/>
    </xf>
    <xf numFmtId="0" fontId="0" fillId="0" borderId="127" xfId="0" applyBorder="1" applyAlignment="1">
      <alignment vertical="center"/>
    </xf>
    <xf numFmtId="0" fontId="37" fillId="0" borderId="77"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14" fontId="12" fillId="0" borderId="56" xfId="0" applyNumberFormat="1" applyFont="1" applyBorder="1" applyAlignment="1" applyProtection="1">
      <alignment horizontal="left" vertical="center"/>
      <protection locked="0"/>
    </xf>
    <xf numFmtId="14" fontId="12" fillId="0" borderId="51"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9" fontId="12" fillId="0" borderId="45" xfId="0" applyNumberFormat="1" applyFont="1" applyBorder="1" applyAlignment="1" applyProtection="1">
      <alignment horizontal="left" vertical="center"/>
      <protection locked="0"/>
    </xf>
    <xf numFmtId="0" fontId="37" fillId="0" borderId="107" xfId="0" applyFont="1" applyBorder="1" applyAlignment="1" applyProtection="1">
      <alignment horizontal="left" vertical="center"/>
      <protection locked="0"/>
    </xf>
    <xf numFmtId="0" fontId="37" fillId="0" borderId="79"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14" fontId="37" fillId="0" borderId="30" xfId="0" applyNumberFormat="1" applyFont="1" applyBorder="1" applyAlignment="1">
      <alignment horizontal="center" vertical="center"/>
    </xf>
    <xf numFmtId="0" fontId="37" fillId="0" borderId="88" xfId="0" applyFont="1" applyBorder="1" applyAlignment="1">
      <alignment horizontal="center" vertical="center"/>
    </xf>
    <xf numFmtId="0" fontId="17" fillId="0" borderId="123" xfId="0" applyFont="1" applyBorder="1" applyAlignment="1">
      <alignment vertical="center"/>
    </xf>
    <xf numFmtId="0" fontId="17" fillId="0" borderId="125" xfId="0" applyFont="1" applyBorder="1" applyAlignment="1">
      <alignment vertical="center"/>
    </xf>
    <xf numFmtId="0" fontId="0" fillId="0" borderId="128" xfId="0" applyBorder="1" applyAlignment="1">
      <alignment vertical="center"/>
    </xf>
    <xf numFmtId="0" fontId="37" fillId="0" borderId="26" xfId="0" applyFont="1" applyBorder="1" applyAlignment="1" applyProtection="1">
      <alignment horizontal="left" vertical="center" wrapText="1"/>
      <protection locked="0"/>
    </xf>
    <xf numFmtId="0" fontId="12" fillId="0" borderId="26" xfId="0" applyFont="1" applyBorder="1" applyAlignment="1">
      <alignment horizontal="center" vertical="center" wrapText="1"/>
    </xf>
    <xf numFmtId="0" fontId="8" fillId="0" borderId="0" xfId="0" applyFont="1" applyBorder="1" applyAlignment="1">
      <alignment horizontal="left" vertical="center"/>
    </xf>
    <xf numFmtId="0" fontId="12" fillId="0" borderId="0" xfId="0" applyFont="1" applyBorder="1" applyAlignment="1" applyProtection="1">
      <alignment horizontal="left" vertical="center"/>
      <protection locked="0"/>
    </xf>
    <xf numFmtId="0" fontId="17" fillId="0" borderId="104" xfId="0" applyFont="1" applyBorder="1" applyAlignment="1">
      <alignment vertical="center"/>
    </xf>
    <xf numFmtId="0" fontId="17" fillId="0" borderId="60" xfId="0" applyFont="1" applyBorder="1" applyAlignment="1">
      <alignment vertical="center"/>
    </xf>
    <xf numFmtId="0" fontId="17" fillId="0" borderId="66" xfId="0" applyFont="1" applyBorder="1" applyAlignment="1">
      <alignment vertical="center"/>
    </xf>
    <xf numFmtId="0" fontId="0" fillId="0" borderId="66" xfId="0" applyBorder="1" applyAlignment="1">
      <alignment vertical="center"/>
    </xf>
    <xf numFmtId="0" fontId="18" fillId="0" borderId="62" xfId="0" applyFont="1" applyBorder="1" applyAlignment="1" applyProtection="1">
      <alignment horizontal="left" vertical="center"/>
      <protection locked="0"/>
    </xf>
    <xf numFmtId="0" fontId="0" fillId="0" borderId="45" xfId="0" applyFont="1" applyBorder="1" applyAlignment="1">
      <alignment horizontal="left" vertical="center"/>
    </xf>
    <xf numFmtId="0" fontId="0" fillId="0" borderId="108" xfId="0" applyFont="1" applyBorder="1" applyAlignment="1">
      <alignment horizontal="left"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14" fontId="12" fillId="0" borderId="62" xfId="0" applyNumberFormat="1" applyFont="1" applyBorder="1" applyAlignment="1" applyProtection="1">
      <alignment horizontal="left" vertical="center"/>
      <protection locked="0"/>
    </xf>
    <xf numFmtId="14" fontId="12" fillId="0" borderId="46" xfId="0" applyNumberFormat="1" applyFont="1" applyBorder="1" applyAlignment="1" applyProtection="1">
      <alignment horizontal="left" vertical="center"/>
      <protection locked="0"/>
    </xf>
    <xf numFmtId="0" fontId="17" fillId="0" borderId="45" xfId="0" applyFont="1" applyBorder="1" applyAlignment="1">
      <alignment vertical="center"/>
    </xf>
    <xf numFmtId="0" fontId="17" fillId="0" borderId="95" xfId="0" applyFont="1" applyBorder="1" applyAlignment="1">
      <alignment vertical="center"/>
    </xf>
    <xf numFmtId="0" fontId="37" fillId="0" borderId="62" xfId="0" applyFont="1" applyBorder="1" applyAlignment="1">
      <alignment horizontal="left" vertical="center" wrapText="1"/>
    </xf>
    <xf numFmtId="14" fontId="12" fillId="0" borderId="59" xfId="0" applyNumberFormat="1" applyFont="1" applyBorder="1" applyAlignment="1">
      <alignment horizontal="center" vertical="center"/>
    </xf>
    <xf numFmtId="14" fontId="12" fillId="0" borderId="109" xfId="0" applyNumberFormat="1" applyFont="1" applyBorder="1" applyAlignment="1">
      <alignment horizontal="center" vertical="center"/>
    </xf>
    <xf numFmtId="0" fontId="0" fillId="0" borderId="85" xfId="0" applyBorder="1" applyAlignment="1">
      <alignment horizontal="left" vertical="center"/>
    </xf>
    <xf numFmtId="0" fontId="0" fillId="0" borderId="70" xfId="0" applyBorder="1" applyAlignment="1">
      <alignment horizontal="left" vertical="center"/>
    </xf>
    <xf numFmtId="0" fontId="17" fillId="0" borderId="85" xfId="0" applyFont="1" applyBorder="1" applyAlignment="1">
      <alignment horizontal="left" vertical="center"/>
    </xf>
    <xf numFmtId="0" fontId="17" fillId="0" borderId="58"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2" xfId="0" applyFont="1" applyBorder="1" applyAlignment="1">
      <alignment horizontal="center" vertical="center"/>
    </xf>
    <xf numFmtId="0" fontId="17" fillId="0" borderId="85" xfId="0" applyFont="1" applyBorder="1" applyAlignment="1">
      <alignment vertical="center"/>
    </xf>
    <xf numFmtId="0" fontId="0" fillId="0" borderId="63" xfId="0" applyBorder="1" applyAlignment="1">
      <alignmen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11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129" xfId="0" applyFont="1" applyBorder="1" applyAlignment="1" applyProtection="1">
      <alignment vertical="center"/>
      <protection locked="0"/>
    </xf>
    <xf numFmtId="0" fontId="12" fillId="0" borderId="114"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0" fillId="0" borderId="75" xfId="0" applyBorder="1" applyAlignment="1">
      <alignment vertical="center"/>
    </xf>
    <xf numFmtId="0" fontId="0" fillId="0" borderId="81" xfId="0" applyBorder="1" applyAlignment="1">
      <alignment vertical="center"/>
    </xf>
    <xf numFmtId="14" fontId="17" fillId="0" borderId="62" xfId="0" applyNumberFormat="1" applyFont="1" applyBorder="1" applyAlignment="1">
      <alignment horizontal="center" vertical="center"/>
    </xf>
    <xf numFmtId="0" fontId="0" fillId="0" borderId="46" xfId="0" applyBorder="1" applyAlignment="1">
      <alignment horizontal="center" vertical="center"/>
    </xf>
    <xf numFmtId="0" fontId="37" fillId="0" borderId="85" xfId="0" applyFont="1" applyBorder="1" applyAlignment="1">
      <alignment horizontal="center" vertical="center"/>
    </xf>
    <xf numFmtId="0" fontId="37" fillId="0" borderId="69" xfId="0" applyFont="1" applyBorder="1" applyAlignment="1">
      <alignment horizontal="center" vertical="center"/>
    </xf>
    <xf numFmtId="0" fontId="37" fillId="0" borderId="63" xfId="0" applyFont="1" applyBorder="1" applyAlignment="1">
      <alignment horizontal="center" vertical="center"/>
    </xf>
    <xf numFmtId="0" fontId="37" fillId="0" borderId="85" xfId="0" applyFont="1" applyBorder="1" applyAlignment="1">
      <alignment horizontal="left" vertical="center" wrapText="1"/>
    </xf>
    <xf numFmtId="0" fontId="37" fillId="0" borderId="69" xfId="0" applyFont="1" applyBorder="1" applyAlignment="1">
      <alignment horizontal="left" vertical="center" wrapText="1"/>
    </xf>
    <xf numFmtId="14" fontId="12" fillId="0" borderId="0" xfId="0" applyNumberFormat="1" applyFont="1" applyBorder="1" applyAlignment="1">
      <alignment horizontal="center" vertical="center"/>
    </xf>
    <xf numFmtId="14" fontId="12" fillId="0" borderId="51"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3" fillId="34" borderId="68"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131" xfId="0" applyFont="1" applyFill="1" applyBorder="1" applyAlignment="1" applyProtection="1">
      <alignment horizontal="center"/>
      <protection/>
    </xf>
    <xf numFmtId="0" fontId="3" fillId="34" borderId="132"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76" xfId="0" applyFont="1" applyFill="1" applyBorder="1" applyAlignment="1" applyProtection="1">
      <alignment horizontal="center"/>
      <protection/>
    </xf>
    <xf numFmtId="0" fontId="4" fillId="33" borderId="0" xfId="0" applyFont="1" applyFill="1" applyAlignment="1" applyProtection="1">
      <alignment horizontal="center"/>
      <protection/>
    </xf>
    <xf numFmtId="14" fontId="10" fillId="33" borderId="39" xfId="0" applyNumberFormat="1" applyFont="1" applyFill="1" applyBorder="1" applyAlignment="1" applyProtection="1">
      <alignment horizontal="left" vertical="center"/>
      <protection locked="0"/>
    </xf>
    <xf numFmtId="14" fontId="10" fillId="33" borderId="79" xfId="0" applyNumberFormat="1" applyFont="1" applyFill="1" applyBorder="1" applyAlignment="1" applyProtection="1">
      <alignment horizontal="left" vertical="center"/>
      <protection locked="0"/>
    </xf>
    <xf numFmtId="14" fontId="10" fillId="33" borderId="38" xfId="0" applyNumberFormat="1" applyFont="1" applyFill="1" applyBorder="1" applyAlignment="1" applyProtection="1">
      <alignment horizontal="left" vertical="center"/>
      <protection locked="0"/>
    </xf>
    <xf numFmtId="0" fontId="5" fillId="33" borderId="13" xfId="0" applyFont="1" applyFill="1" applyBorder="1" applyAlignment="1" applyProtection="1">
      <alignment horizontal="center" textRotation="90" wrapText="1"/>
      <protection/>
    </xf>
    <xf numFmtId="0" fontId="5" fillId="33" borderId="133" xfId="0" applyFont="1" applyFill="1" applyBorder="1" applyAlignment="1" applyProtection="1">
      <alignment horizontal="center" textRotation="90" wrapText="1"/>
      <protection/>
    </xf>
    <xf numFmtId="0" fontId="10" fillId="33" borderId="30" xfId="0" applyFont="1" applyFill="1" applyBorder="1" applyAlignment="1" applyProtection="1">
      <alignment horizontal="left" vertical="center"/>
      <protection locked="0"/>
    </xf>
    <xf numFmtId="0" fontId="10" fillId="33" borderId="77" xfId="0" applyFont="1" applyFill="1" applyBorder="1" applyAlignment="1" applyProtection="1">
      <alignment horizontal="left" vertical="center"/>
      <protection locked="0"/>
    </xf>
    <xf numFmtId="0" fontId="10" fillId="33" borderId="31" xfId="0" applyFont="1" applyFill="1" applyBorder="1" applyAlignment="1" applyProtection="1">
      <alignment horizontal="left" vertical="center"/>
      <protection locked="0"/>
    </xf>
    <xf numFmtId="0" fontId="0" fillId="39"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1"/>
        </patternFill>
      </fill>
    </dxf>
    <dxf>
      <font>
        <b/>
        <i val="0"/>
        <color indexed="9"/>
      </font>
      <fill>
        <patternFill>
          <bgColor indexed="10"/>
        </patternFill>
      </fill>
    </dxf>
    <dxf>
      <font>
        <b/>
        <i val="0"/>
        <u val="single"/>
        <color indexed="9"/>
      </font>
      <fill>
        <patternFill>
          <fgColor indexed="52"/>
          <bgColor indexed="10"/>
        </patternFill>
      </fill>
    </dxf>
    <dxf>
      <font>
        <b/>
        <i val="0"/>
        <color indexed="9"/>
      </font>
      <fill>
        <patternFill>
          <bgColor indexed="11"/>
        </patternFill>
      </fill>
    </dxf>
    <dxf>
      <font>
        <b/>
        <i val="0"/>
        <color auto="1"/>
      </font>
      <fill>
        <patternFill>
          <bgColor indexed="43"/>
        </patternFill>
      </fill>
    </dxf>
    <dxf>
      <font>
        <b/>
        <i val="0"/>
        <color indexed="9"/>
      </font>
      <fill>
        <patternFill>
          <bgColor indexed="10"/>
        </patternFill>
      </fill>
    </dxf>
    <dxf>
      <font>
        <b/>
        <i val="0"/>
        <color indexed="9"/>
      </font>
      <fill>
        <patternFill>
          <bgColor indexed="11"/>
        </patternFill>
      </fill>
    </dxf>
    <dxf>
      <font>
        <b/>
        <i val="0"/>
        <color indexed="9"/>
      </font>
      <fill>
        <patternFill>
          <bgColor indexed="10"/>
        </patternFill>
      </fill>
    </dxf>
    <dxf>
      <font>
        <b/>
        <i val="0"/>
        <u val="none"/>
        <color indexed="9"/>
      </font>
      <fill>
        <patternFill>
          <fgColor indexed="52"/>
          <bgColor indexed="10"/>
        </patternFill>
      </fill>
    </dxf>
    <dxf>
      <font>
        <b/>
        <i val="0"/>
        <u val="single"/>
        <color indexed="9"/>
      </font>
      <fill>
        <patternFill>
          <fgColor indexed="52"/>
          <bgColor indexed="10"/>
        </patternFill>
      </fill>
    </dxf>
    <dxf>
      <font>
        <b/>
        <i val="0"/>
        <color indexed="9"/>
      </font>
      <fill>
        <patternFill>
          <bgColor indexed="10"/>
        </patternFill>
      </fill>
    </dxf>
    <dxf>
      <font>
        <b/>
        <i val="0"/>
        <color indexed="9"/>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Characteristic Selection Matrix Results</a:t>
            </a:r>
          </a:p>
        </c:rich>
      </c:tx>
      <c:layout>
        <c:manualLayout>
          <c:xMode val="factor"/>
          <c:yMode val="factor"/>
          <c:x val="0.0045"/>
          <c:y val="0"/>
        </c:manualLayout>
      </c:layout>
      <c:spPr>
        <a:noFill/>
        <a:ln>
          <a:noFill/>
        </a:ln>
      </c:spPr>
    </c:title>
    <c:plotArea>
      <c:layout>
        <c:manualLayout>
          <c:xMode val="edge"/>
          <c:yMode val="edge"/>
          <c:x val="0.055"/>
          <c:y val="0.18975"/>
          <c:w val="0.9025"/>
          <c:h val="0.8185"/>
        </c:manualLayout>
      </c:layout>
      <c:barChart>
        <c:barDir val="col"/>
        <c:grouping val="clustered"/>
        <c:varyColors val="0"/>
        <c:ser>
          <c:idx val="1"/>
          <c:order val="0"/>
          <c:tx>
            <c:strRef>
              <c:f>Summary!$E$2</c:f>
              <c:strCache>
                <c:ptCount val="1"/>
                <c:pt idx="0">
                  <c:v>Ranking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Summary!$B$3:$B$17</c:f>
              <c:numCache/>
            </c:numRef>
          </c:cat>
          <c:val>
            <c:numRef>
              <c:f>Summary!$E$3:$E$18</c:f>
              <c:numCache/>
            </c:numRef>
          </c:val>
        </c:ser>
        <c:axId val="23308494"/>
        <c:axId val="8449855"/>
      </c:barChart>
      <c:lineChart>
        <c:grouping val="standard"/>
        <c:varyColors val="0"/>
        <c:ser>
          <c:idx val="0"/>
          <c:order val="1"/>
          <c:tx>
            <c:strRef>
              <c:f>Summary!$F$2</c:f>
              <c:strCache>
                <c:ptCount val="1"/>
                <c:pt idx="0">
                  <c:v>Cumulative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Summary!$F$3:$F$17</c:f>
              <c:numCache/>
            </c:numRef>
          </c:val>
          <c:smooth val="0"/>
        </c:ser>
        <c:axId val="8939832"/>
        <c:axId val="13349625"/>
      </c:lineChart>
      <c:catAx>
        <c:axId val="2330849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34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449855"/>
        <c:crosses val="autoZero"/>
        <c:auto val="0"/>
        <c:lblOffset val="100"/>
        <c:tickLblSkip val="1"/>
        <c:noMultiLvlLbl val="0"/>
      </c:catAx>
      <c:valAx>
        <c:axId val="84498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Characteristic Importance (%)</a:t>
                </a:r>
              </a:p>
            </c:rich>
          </c:tx>
          <c:layout>
            <c:manualLayout>
              <c:xMode val="factor"/>
              <c:yMode val="factor"/>
              <c:x val="-0.01675"/>
              <c:y val="0.01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3308494"/>
        <c:crossesAt val="1"/>
        <c:crossBetween val="between"/>
        <c:dispUnits/>
      </c:valAx>
      <c:catAx>
        <c:axId val="8939832"/>
        <c:scaling>
          <c:orientation val="minMax"/>
        </c:scaling>
        <c:axPos val="b"/>
        <c:delete val="1"/>
        <c:majorTickMark val="out"/>
        <c:minorTickMark val="none"/>
        <c:tickLblPos val="nextTo"/>
        <c:crossAx val="13349625"/>
        <c:crosses val="autoZero"/>
        <c:auto val="0"/>
        <c:lblOffset val="100"/>
        <c:tickLblSkip val="1"/>
        <c:noMultiLvlLbl val="0"/>
      </c:catAx>
      <c:valAx>
        <c:axId val="133496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Cumlative (%)</a:t>
                </a:r>
              </a:p>
            </c:rich>
          </c:tx>
          <c:layout>
            <c:manualLayout>
              <c:xMode val="factor"/>
              <c:yMode val="factor"/>
              <c:x val="-0.01425"/>
              <c:y val="0.01525"/>
            </c:manualLayout>
          </c:layout>
          <c:overlay val="0"/>
          <c:spPr>
            <a:noFill/>
            <a:ln>
              <a:noFill/>
            </a:ln>
          </c:spPr>
        </c:title>
        <c:delete val="0"/>
        <c:numFmt formatCode="0.00%" sourceLinked="0"/>
        <c:majorTickMark val="cross"/>
        <c:minorTickMark val="none"/>
        <c:tickLblPos val="nextTo"/>
        <c:spPr>
          <a:ln w="3175">
            <a:solidFill>
              <a:srgbClr val="000000"/>
            </a:solidFill>
          </a:ln>
        </c:spPr>
        <c:crossAx val="8939832"/>
        <c:crosses val="max"/>
        <c:crossBetween val="between"/>
        <c:dispUnits/>
      </c:valAx>
      <c:spPr>
        <a:solidFill>
          <a:srgbClr val="FFFFFF"/>
        </a:solidFill>
        <a:ln w="12700">
          <a:solidFill>
            <a:srgbClr val="808080"/>
          </a:solidFill>
        </a:ln>
      </c:spPr>
    </c:plotArea>
    <c:legend>
      <c:legendPos val="r"/>
      <c:layout>
        <c:manualLayout>
          <c:xMode val="edge"/>
          <c:yMode val="edge"/>
          <c:x val="0.4025"/>
          <c:y val="0.11"/>
          <c:w val="0.33125"/>
          <c:h val="0.03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Environment</a:t>
            </a:r>
          </a:p>
        </c:rich>
      </c:tx>
      <c:layout>
        <c:manualLayout>
          <c:xMode val="factor"/>
          <c:yMode val="factor"/>
          <c:x val="0.057"/>
          <c:y val="0.00425"/>
        </c:manualLayout>
      </c:layout>
      <c:spPr>
        <a:noFill/>
        <a:ln>
          <a:noFill/>
        </a:ln>
      </c:spPr>
    </c:title>
    <c:plotArea>
      <c:layout>
        <c:manualLayout>
          <c:xMode val="edge"/>
          <c:yMode val="edge"/>
          <c:x val="0.15925"/>
          <c:y val="0.19125"/>
          <c:w val="0.827"/>
          <c:h val="0.477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Summary!$AJ$3:$AJ$15</c:f>
              <c:strCache/>
            </c:strRef>
          </c:cat>
          <c:val>
            <c:numRef>
              <c:f>Summary!$AK$3:$AK$15</c:f>
              <c:numCache/>
            </c:numRef>
          </c:val>
        </c:ser>
        <c:axId val="53037762"/>
        <c:axId val="7577811"/>
      </c:barChart>
      <c:catAx>
        <c:axId val="530377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415"/>
              <c:y val="0.06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7577811"/>
        <c:crosses val="autoZero"/>
        <c:auto val="0"/>
        <c:lblOffset val="100"/>
        <c:tickLblSkip val="1"/>
        <c:noMultiLvlLbl val="0"/>
      </c:catAx>
      <c:valAx>
        <c:axId val="75778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725"/>
              <c:y val="0.15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303776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Manpower</a:t>
            </a:r>
          </a:p>
        </c:rich>
      </c:tx>
      <c:layout>
        <c:manualLayout>
          <c:xMode val="factor"/>
          <c:yMode val="factor"/>
          <c:x val="0.0535"/>
          <c:y val="0"/>
        </c:manualLayout>
      </c:layout>
      <c:spPr>
        <a:noFill/>
        <a:ln>
          <a:noFill/>
        </a:ln>
      </c:spPr>
    </c:title>
    <c:plotArea>
      <c:layout>
        <c:manualLayout>
          <c:xMode val="edge"/>
          <c:yMode val="edge"/>
          <c:x val="0.1335"/>
          <c:y val="0.17575"/>
          <c:w val="0.82575"/>
          <c:h val="0.582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Summary!$AP$3:$AP$15</c:f>
              <c:strCache/>
            </c:strRef>
          </c:cat>
          <c:val>
            <c:numRef>
              <c:f>Summary!$AQ$3:$AQ$15</c:f>
              <c:numCache/>
            </c:numRef>
          </c:val>
        </c:ser>
        <c:axId val="1091436"/>
        <c:axId val="9822925"/>
      </c:barChart>
      <c:catAx>
        <c:axId val="10914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7625"/>
              <c:y val="0.074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822925"/>
        <c:crosses val="autoZero"/>
        <c:auto val="0"/>
        <c:lblOffset val="100"/>
        <c:tickLblSkip val="1"/>
        <c:noMultiLvlLbl val="0"/>
      </c:catAx>
      <c:valAx>
        <c:axId val="98229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
              <c:y val="0.15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09143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Material</a:t>
            </a:r>
          </a:p>
        </c:rich>
      </c:tx>
      <c:layout>
        <c:manualLayout>
          <c:xMode val="factor"/>
          <c:yMode val="factor"/>
          <c:x val="0.054"/>
          <c:y val="0"/>
        </c:manualLayout>
      </c:layout>
      <c:spPr>
        <a:noFill/>
        <a:ln>
          <a:noFill/>
        </a:ln>
      </c:spPr>
    </c:title>
    <c:plotArea>
      <c:layout>
        <c:manualLayout>
          <c:xMode val="edge"/>
          <c:yMode val="edge"/>
          <c:x val="0.1615"/>
          <c:y val="0.17575"/>
          <c:w val="0.7975"/>
          <c:h val="0.536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Summary!$AS$3:$AS$15</c:f>
              <c:strCache/>
            </c:strRef>
          </c:cat>
          <c:val>
            <c:numRef>
              <c:f>Summary!$AT$3:$AT$15</c:f>
              <c:numCache/>
            </c:numRef>
          </c:val>
        </c:ser>
        <c:axId val="21297462"/>
        <c:axId val="57459431"/>
      </c:barChart>
      <c:catAx>
        <c:axId val="212974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04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7459431"/>
        <c:crosses val="autoZero"/>
        <c:auto val="0"/>
        <c:lblOffset val="100"/>
        <c:tickLblSkip val="1"/>
        <c:noMultiLvlLbl val="0"/>
      </c:catAx>
      <c:valAx>
        <c:axId val="574594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7125"/>
              <c:y val="0.15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129746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Method</a:t>
            </a:r>
          </a:p>
        </c:rich>
      </c:tx>
      <c:layout>
        <c:manualLayout>
          <c:xMode val="factor"/>
          <c:yMode val="factor"/>
          <c:x val="0.05375"/>
          <c:y val="0"/>
        </c:manualLayout>
      </c:layout>
      <c:spPr>
        <a:noFill/>
        <a:ln>
          <a:noFill/>
        </a:ln>
      </c:spPr>
    </c:title>
    <c:plotArea>
      <c:layout>
        <c:manualLayout>
          <c:xMode val="edge"/>
          <c:yMode val="edge"/>
          <c:x val="0.126"/>
          <c:y val="0.17575"/>
          <c:w val="0.835"/>
          <c:h val="0.624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Summary!$AV$3:$AV$15</c:f>
              <c:strCache/>
            </c:strRef>
          </c:cat>
          <c:val>
            <c:numRef>
              <c:f>Summary!$AW$3:$AW$15</c:f>
              <c:numCache/>
            </c:numRef>
          </c:val>
        </c:ser>
        <c:axId val="47372832"/>
        <c:axId val="23702305"/>
      </c:barChart>
      <c:catAx>
        <c:axId val="4737283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5225"/>
              <c:y val="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702305"/>
        <c:crosses val="autoZero"/>
        <c:auto val="0"/>
        <c:lblOffset val="100"/>
        <c:tickLblSkip val="1"/>
        <c:noMultiLvlLbl val="0"/>
      </c:catAx>
      <c:valAx>
        <c:axId val="2370230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725"/>
              <c:y val="0.15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737283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Measurement</a:t>
            </a:r>
          </a:p>
        </c:rich>
      </c:tx>
      <c:layout>
        <c:manualLayout>
          <c:xMode val="factor"/>
          <c:yMode val="factor"/>
          <c:x val="0.0535"/>
          <c:y val="0.00425"/>
        </c:manualLayout>
      </c:layout>
      <c:spPr>
        <a:noFill/>
        <a:ln>
          <a:noFill/>
        </a:ln>
      </c:spPr>
    </c:title>
    <c:plotArea>
      <c:layout>
        <c:manualLayout>
          <c:xMode val="edge"/>
          <c:yMode val="edge"/>
          <c:x val="0.146"/>
          <c:y val="0.181"/>
          <c:w val="0.81325"/>
          <c:h val="0.780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Summary!$AY$3:$AY$15</c:f>
              <c:strCache/>
            </c:strRef>
          </c:cat>
          <c:val>
            <c:numRef>
              <c:f>Summary!$AZ$3:$AZ$15</c:f>
              <c:numCache/>
            </c:numRef>
          </c:val>
        </c:ser>
        <c:axId val="11994154"/>
        <c:axId val="40838523"/>
      </c:barChart>
      <c:catAx>
        <c:axId val="1199415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8"/>
              <c:y val="0.073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0838523"/>
        <c:crosses val="autoZero"/>
        <c:auto val="0"/>
        <c:lblOffset val="100"/>
        <c:tickLblSkip val="1"/>
        <c:noMultiLvlLbl val="0"/>
      </c:catAx>
      <c:valAx>
        <c:axId val="4083852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4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199415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Machine</a:t>
            </a:r>
          </a:p>
        </c:rich>
      </c:tx>
      <c:layout>
        <c:manualLayout>
          <c:xMode val="factor"/>
          <c:yMode val="factor"/>
          <c:x val="0.05375"/>
          <c:y val="0"/>
        </c:manualLayout>
      </c:layout>
      <c:spPr>
        <a:noFill/>
        <a:ln>
          <a:noFill/>
        </a:ln>
      </c:spPr>
    </c:title>
    <c:plotArea>
      <c:layout>
        <c:manualLayout>
          <c:xMode val="edge"/>
          <c:yMode val="edge"/>
          <c:x val="0.1205"/>
          <c:y val="0.1945"/>
          <c:w val="0.863"/>
          <c:h val="0.776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Summary!$AM$3:$AM$15</c:f>
              <c:strCache/>
            </c:strRef>
          </c:cat>
          <c:val>
            <c:numRef>
              <c:f>Summary!$AN$3:$AN$15</c:f>
              <c:numCache/>
            </c:numRef>
          </c:val>
        </c:ser>
        <c:axId val="32002388"/>
        <c:axId val="19586037"/>
      </c:barChart>
      <c:catAx>
        <c:axId val="3200238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925"/>
              <c:y val="0.07"/>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586037"/>
        <c:crosses val="autoZero"/>
        <c:auto val="0"/>
        <c:lblOffset val="100"/>
        <c:tickLblSkip val="1"/>
        <c:noMultiLvlLbl val="0"/>
      </c:catAx>
      <c:valAx>
        <c:axId val="195860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3"/>
              <c:y val="0.152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200238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33</xdr:row>
      <xdr:rowOff>9525</xdr:rowOff>
    </xdr:from>
    <xdr:ext cx="1181100" cy="152400"/>
    <xdr:sp macro="[0]!gotoyx">
      <xdr:nvSpPr>
        <xdr:cNvPr id="1" name="Rectangle 5"/>
        <xdr:cNvSpPr>
          <a:spLocks/>
        </xdr:cNvSpPr>
      </xdr:nvSpPr>
      <xdr:spPr>
        <a:xfrm>
          <a:off x="6877050" y="594360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twoCellAnchor>
    <xdr:from>
      <xdr:col>0</xdr:col>
      <xdr:colOff>295275</xdr:colOff>
      <xdr:row>12</xdr:row>
      <xdr:rowOff>161925</xdr:rowOff>
    </xdr:from>
    <xdr:to>
      <xdr:col>0</xdr:col>
      <xdr:colOff>295275</xdr:colOff>
      <xdr:row>42</xdr:row>
      <xdr:rowOff>104775</xdr:rowOff>
    </xdr:to>
    <xdr:sp>
      <xdr:nvSpPr>
        <xdr:cNvPr id="2" name="Line 6"/>
        <xdr:cNvSpPr>
          <a:spLocks/>
        </xdr:cNvSpPr>
      </xdr:nvSpPr>
      <xdr:spPr>
        <a:xfrm>
          <a:off x="295275" y="2686050"/>
          <a:ext cx="0" cy="481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14</xdr:row>
      <xdr:rowOff>76200</xdr:rowOff>
    </xdr:from>
    <xdr:to>
      <xdr:col>1</xdr:col>
      <xdr:colOff>0</xdr:colOff>
      <xdr:row>14</xdr:row>
      <xdr:rowOff>76200</xdr:rowOff>
    </xdr:to>
    <xdr:sp>
      <xdr:nvSpPr>
        <xdr:cNvPr id="3" name="Line 7"/>
        <xdr:cNvSpPr>
          <a:spLocks/>
        </xdr:cNvSpPr>
      </xdr:nvSpPr>
      <xdr:spPr>
        <a:xfrm>
          <a:off x="295275" y="2933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27</xdr:row>
      <xdr:rowOff>76200</xdr:rowOff>
    </xdr:from>
    <xdr:to>
      <xdr:col>1</xdr:col>
      <xdr:colOff>0</xdr:colOff>
      <xdr:row>27</xdr:row>
      <xdr:rowOff>76200</xdr:rowOff>
    </xdr:to>
    <xdr:sp>
      <xdr:nvSpPr>
        <xdr:cNvPr id="4" name="Line 8"/>
        <xdr:cNvSpPr>
          <a:spLocks/>
        </xdr:cNvSpPr>
      </xdr:nvSpPr>
      <xdr:spPr>
        <a:xfrm>
          <a:off x="295275" y="50387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42</xdr:row>
      <xdr:rowOff>104775</xdr:rowOff>
    </xdr:from>
    <xdr:to>
      <xdr:col>0</xdr:col>
      <xdr:colOff>600075</xdr:colOff>
      <xdr:row>42</xdr:row>
      <xdr:rowOff>104775</xdr:rowOff>
    </xdr:to>
    <xdr:sp>
      <xdr:nvSpPr>
        <xdr:cNvPr id="5" name="Line 9"/>
        <xdr:cNvSpPr>
          <a:spLocks/>
        </xdr:cNvSpPr>
      </xdr:nvSpPr>
      <xdr:spPr>
        <a:xfrm>
          <a:off x="285750" y="749617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64</xdr:row>
      <xdr:rowOff>57150</xdr:rowOff>
    </xdr:from>
    <xdr:to>
      <xdr:col>11</xdr:col>
      <xdr:colOff>419100</xdr:colOff>
      <xdr:row>67</xdr:row>
      <xdr:rowOff>28575</xdr:rowOff>
    </xdr:to>
    <xdr:sp>
      <xdr:nvSpPr>
        <xdr:cNvPr id="6" name="Text Box 11"/>
        <xdr:cNvSpPr txBox="1">
          <a:spLocks noChangeArrowheads="1"/>
        </xdr:cNvSpPr>
      </xdr:nvSpPr>
      <xdr:spPr>
        <a:xfrm>
          <a:off x="3943350" y="11144250"/>
          <a:ext cx="401955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A TEMPORARY action to protect the customer while investigating a permanent action. (Can be the same action as D0)
</a:t>
          </a:r>
          <a:r>
            <a:rPr lang="en-US" cap="none" sz="800" b="0" i="0" u="none" baseline="0">
              <a:solidFill>
                <a:srgbClr val="000000"/>
              </a:solidFill>
              <a:latin typeface="Arial"/>
              <a:ea typeface="Arial"/>
              <a:cs typeface="Arial"/>
            </a:rPr>
            <a:t>2. Countercheck effectiveness : Was this a good action ?</a:t>
          </a:r>
        </a:p>
      </xdr:txBody>
    </xdr:sp>
    <xdr:clientData/>
  </xdr:twoCellAnchor>
  <xdr:twoCellAnchor>
    <xdr:from>
      <xdr:col>6</xdr:col>
      <xdr:colOff>9525</xdr:colOff>
      <xdr:row>64</xdr:row>
      <xdr:rowOff>57150</xdr:rowOff>
    </xdr:from>
    <xdr:to>
      <xdr:col>6</xdr:col>
      <xdr:colOff>142875</xdr:colOff>
      <xdr:row>65</xdr:row>
      <xdr:rowOff>0</xdr:rowOff>
    </xdr:to>
    <xdr:sp>
      <xdr:nvSpPr>
        <xdr:cNvPr id="7" name="Line 12"/>
        <xdr:cNvSpPr>
          <a:spLocks/>
        </xdr:cNvSpPr>
      </xdr:nvSpPr>
      <xdr:spPr>
        <a:xfrm flipH="1">
          <a:off x="3810000" y="11144250"/>
          <a:ext cx="1333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95250</xdr:rowOff>
    </xdr:from>
    <xdr:to>
      <xdr:col>8</xdr:col>
      <xdr:colOff>533400</xdr:colOff>
      <xdr:row>72</xdr:row>
      <xdr:rowOff>95250</xdr:rowOff>
    </xdr:to>
    <xdr:sp>
      <xdr:nvSpPr>
        <xdr:cNvPr id="8" name="Line 13"/>
        <xdr:cNvSpPr>
          <a:spLocks/>
        </xdr:cNvSpPr>
      </xdr:nvSpPr>
      <xdr:spPr>
        <a:xfrm>
          <a:off x="5172075" y="124777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74</xdr:row>
      <xdr:rowOff>0</xdr:rowOff>
    </xdr:from>
    <xdr:ext cx="1181100" cy="152400"/>
    <xdr:sp macro="[0]!gotoupdate">
      <xdr:nvSpPr>
        <xdr:cNvPr id="9" name="Rectangle 14"/>
        <xdr:cNvSpPr>
          <a:spLocks/>
        </xdr:cNvSpPr>
      </xdr:nvSpPr>
      <xdr:spPr>
        <a:xfrm>
          <a:off x="6172200" y="1270635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update</a:t>
          </a:r>
        </a:p>
      </xdr:txBody>
    </xdr:sp>
    <xdr:clientData fPrintsWithSheet="0"/>
  </xdr:oneCellAnchor>
  <xdr:twoCellAnchor editAs="oneCell">
    <xdr:from>
      <xdr:col>0</xdr:col>
      <xdr:colOff>0</xdr:colOff>
      <xdr:row>0</xdr:row>
      <xdr:rowOff>0</xdr:rowOff>
    </xdr:from>
    <xdr:to>
      <xdr:col>1</xdr:col>
      <xdr:colOff>57150</xdr:colOff>
      <xdr:row>0</xdr:row>
      <xdr:rowOff>514350</xdr:rowOff>
    </xdr:to>
    <xdr:pic>
      <xdr:nvPicPr>
        <xdr:cNvPr id="10" name="Picture 2"/>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771525</xdr:colOff>
      <xdr:row>0</xdr:row>
      <xdr:rowOff>19050</xdr:rowOff>
    </xdr:from>
    <xdr:ext cx="1009650" cy="552450"/>
    <xdr:sp macro="[0]!Printpage1">
      <xdr:nvSpPr>
        <xdr:cNvPr id="1" name="Rectangle 27"/>
        <xdr:cNvSpPr>
          <a:spLocks/>
        </xdr:cNvSpPr>
      </xdr:nvSpPr>
      <xdr:spPr>
        <a:xfrm>
          <a:off x="77057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1</a:t>
          </a:r>
        </a:p>
      </xdr:txBody>
    </xdr:sp>
    <xdr:clientData fPrintsWithSheet="0"/>
  </xdr:oneCellAnchor>
  <xdr:twoCellAnchor editAs="oneCell">
    <xdr:from>
      <xdr:col>0</xdr:col>
      <xdr:colOff>0</xdr:colOff>
      <xdr:row>0</xdr:row>
      <xdr:rowOff>0</xdr:rowOff>
    </xdr:from>
    <xdr:to>
      <xdr:col>2</xdr:col>
      <xdr:colOff>57150</xdr:colOff>
      <xdr:row>0</xdr:row>
      <xdr:rowOff>514350</xdr:rowOff>
    </xdr:to>
    <xdr:pic>
      <xdr:nvPicPr>
        <xdr:cNvPr id="2" name="Picture 3"/>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12</xdr:row>
      <xdr:rowOff>190500</xdr:rowOff>
    </xdr:from>
    <xdr:ext cx="1181100" cy="152400"/>
    <xdr:sp macro="[0]!gotoyx">
      <xdr:nvSpPr>
        <xdr:cNvPr id="1" name="Rectangle 37"/>
        <xdr:cNvSpPr>
          <a:spLocks/>
        </xdr:cNvSpPr>
      </xdr:nvSpPr>
      <xdr:spPr>
        <a:xfrm>
          <a:off x="5810250" y="260032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oneCellAnchor>
    <xdr:from>
      <xdr:col>9</xdr:col>
      <xdr:colOff>1352550</xdr:colOff>
      <xdr:row>0</xdr:row>
      <xdr:rowOff>19050</xdr:rowOff>
    </xdr:from>
    <xdr:ext cx="1009650" cy="552450"/>
    <xdr:sp macro="[0]!Printpage2">
      <xdr:nvSpPr>
        <xdr:cNvPr id="2" name="Rectangle 43"/>
        <xdr:cNvSpPr>
          <a:spLocks/>
        </xdr:cNvSpPr>
      </xdr:nvSpPr>
      <xdr:spPr>
        <a:xfrm>
          <a:off x="90773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2</a:t>
          </a:r>
        </a:p>
      </xdr:txBody>
    </xdr:sp>
    <xdr:clientData fPrintsWithSheet="0"/>
  </xdr:oneCellAnchor>
  <xdr:twoCellAnchor editAs="oneCell">
    <xdr:from>
      <xdr:col>0</xdr:col>
      <xdr:colOff>0</xdr:colOff>
      <xdr:row>0</xdr:row>
      <xdr:rowOff>0</xdr:rowOff>
    </xdr:from>
    <xdr:to>
      <xdr:col>2</xdr:col>
      <xdr:colOff>9525</xdr:colOff>
      <xdr:row>0</xdr:row>
      <xdr:rowOff>514350</xdr:rowOff>
    </xdr:to>
    <xdr:pic>
      <xdr:nvPicPr>
        <xdr:cNvPr id="3" name="Picture 4"/>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6</xdr:row>
      <xdr:rowOff>590550</xdr:rowOff>
    </xdr:from>
    <xdr:ext cx="1476375" cy="733425"/>
    <xdr:sp macro="[0]!Summary">
      <xdr:nvSpPr>
        <xdr:cNvPr id="1" name="Rectangle 1"/>
        <xdr:cNvSpPr>
          <a:spLocks/>
        </xdr:cNvSpPr>
      </xdr:nvSpPr>
      <xdr:spPr>
        <a:xfrm>
          <a:off x="800100" y="1857375"/>
          <a:ext cx="147637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View Summary &amp; Charts</a:t>
          </a:r>
        </a:p>
      </xdr:txBody>
    </xdr:sp>
    <xdr:clientData fPrintsWithSheet="0"/>
  </xdr:oneCellAnchor>
  <xdr:oneCellAnchor>
    <xdr:from>
      <xdr:col>2</xdr:col>
      <xdr:colOff>361950</xdr:colOff>
      <xdr:row>4</xdr:row>
      <xdr:rowOff>152400</xdr:rowOff>
    </xdr:from>
    <xdr:ext cx="1457325" cy="733425"/>
    <xdr:sp macro="[0]!DEMO">
      <xdr:nvSpPr>
        <xdr:cNvPr id="2" name="Rectangle 2"/>
        <xdr:cNvSpPr>
          <a:spLocks/>
        </xdr:cNvSpPr>
      </xdr:nvSpPr>
      <xdr:spPr>
        <a:xfrm>
          <a:off x="828675" y="1038225"/>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DEMO</a:t>
          </a:r>
        </a:p>
      </xdr:txBody>
    </xdr:sp>
    <xdr:clientData fPrintsWithSheet="0"/>
  </xdr:oneCellAnchor>
  <xdr:oneCellAnchor>
    <xdr:from>
      <xdr:col>2</xdr:col>
      <xdr:colOff>361950</xdr:colOff>
      <xdr:row>0</xdr:row>
      <xdr:rowOff>228600</xdr:rowOff>
    </xdr:from>
    <xdr:ext cx="1457325" cy="733425"/>
    <xdr:sp macro="[0]!Clear">
      <xdr:nvSpPr>
        <xdr:cNvPr id="3" name="Rectangle 3"/>
        <xdr:cNvSpPr>
          <a:spLocks/>
        </xdr:cNvSpPr>
      </xdr:nvSpPr>
      <xdr:spPr>
        <a:xfrm>
          <a:off x="828675" y="228600"/>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CLEAR SHEET</a:t>
          </a:r>
        </a:p>
      </xdr:txBody>
    </xdr:sp>
    <xdr:clientData fPrintsWithSheet="0"/>
  </xdr:oneCellAnchor>
  <xdr:oneCellAnchor>
    <xdr:from>
      <xdr:col>13</xdr:col>
      <xdr:colOff>47625</xdr:colOff>
      <xdr:row>0</xdr:row>
      <xdr:rowOff>57150</xdr:rowOff>
    </xdr:from>
    <xdr:ext cx="1619250" cy="180975"/>
    <xdr:sp macro="[0]!gotoyx">
      <xdr:nvSpPr>
        <xdr:cNvPr id="4" name="Rectangle 22"/>
        <xdr:cNvSpPr>
          <a:spLocks/>
        </xdr:cNvSpPr>
      </xdr:nvSpPr>
      <xdr:spPr>
        <a:xfrm>
          <a:off x="6886575" y="57150"/>
          <a:ext cx="1619250" cy="180975"/>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9525</xdr:rowOff>
    </xdr:from>
    <xdr:to>
      <xdr:col>14</xdr:col>
      <xdr:colOff>352425</xdr:colOff>
      <xdr:row>32</xdr:row>
      <xdr:rowOff>114300</xdr:rowOff>
    </xdr:to>
    <xdr:graphicFrame>
      <xdr:nvGraphicFramePr>
        <xdr:cNvPr id="1" name="Chart 1"/>
        <xdr:cNvGraphicFramePr/>
      </xdr:nvGraphicFramePr>
      <xdr:xfrm>
        <a:off x="6257925" y="2800350"/>
        <a:ext cx="6381750" cy="390525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9</xdr:row>
      <xdr:rowOff>47625</xdr:rowOff>
    </xdr:from>
    <xdr:to>
      <xdr:col>12</xdr:col>
      <xdr:colOff>228600</xdr:colOff>
      <xdr:row>10</xdr:row>
      <xdr:rowOff>190500</xdr:rowOff>
    </xdr:to>
    <xdr:sp macro="[0]!PrintGraph">
      <xdr:nvSpPr>
        <xdr:cNvPr id="2" name="Rectangle 2"/>
        <xdr:cNvSpPr>
          <a:spLocks/>
        </xdr:cNvSpPr>
      </xdr:nvSpPr>
      <xdr:spPr>
        <a:xfrm>
          <a:off x="9839325" y="2028825"/>
          <a:ext cx="1457325" cy="3429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Print Graph</a:t>
          </a:r>
        </a:p>
      </xdr:txBody>
    </xdr:sp>
    <xdr:clientData fLocksWithSheet="0" fPrintsWithSheet="0"/>
  </xdr:twoCellAnchor>
  <xdr:twoCellAnchor>
    <xdr:from>
      <xdr:col>10</xdr:col>
      <xdr:colOff>28575</xdr:colOff>
      <xdr:row>4</xdr:row>
      <xdr:rowOff>161925</xdr:rowOff>
    </xdr:from>
    <xdr:to>
      <xdr:col>12</xdr:col>
      <xdr:colOff>219075</xdr:colOff>
      <xdr:row>7</xdr:row>
      <xdr:rowOff>171450</xdr:rowOff>
    </xdr:to>
    <xdr:sp macro="[0]!Macro1">
      <xdr:nvSpPr>
        <xdr:cNvPr id="3" name="Rectangle 3"/>
        <xdr:cNvSpPr>
          <a:spLocks/>
        </xdr:cNvSpPr>
      </xdr:nvSpPr>
      <xdr:spPr>
        <a:xfrm>
          <a:off x="9877425" y="1143000"/>
          <a:ext cx="1409700" cy="6096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Return to YX Diagram</a:t>
          </a:r>
        </a:p>
      </xdr:txBody>
    </xdr:sp>
    <xdr:clientData fLocksWithSheet="0" fPrintsWithSheet="0"/>
  </xdr:twoCellAnchor>
  <xdr:twoCellAnchor>
    <xdr:from>
      <xdr:col>7</xdr:col>
      <xdr:colOff>0</xdr:colOff>
      <xdr:row>35</xdr:row>
      <xdr:rowOff>19050</xdr:rowOff>
    </xdr:from>
    <xdr:to>
      <xdr:col>10</xdr:col>
      <xdr:colOff>257175</xdr:colOff>
      <xdr:row>46</xdr:row>
      <xdr:rowOff>104775</xdr:rowOff>
    </xdr:to>
    <xdr:graphicFrame>
      <xdr:nvGraphicFramePr>
        <xdr:cNvPr id="4" name="Chart 5"/>
        <xdr:cNvGraphicFramePr/>
      </xdr:nvGraphicFramePr>
      <xdr:xfrm>
        <a:off x="6496050" y="7210425"/>
        <a:ext cx="3609975" cy="22955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35</xdr:row>
      <xdr:rowOff>0</xdr:rowOff>
    </xdr:from>
    <xdr:to>
      <xdr:col>25</xdr:col>
      <xdr:colOff>571500</xdr:colOff>
      <xdr:row>46</xdr:row>
      <xdr:rowOff>152400</xdr:rowOff>
    </xdr:to>
    <xdr:graphicFrame>
      <xdr:nvGraphicFramePr>
        <xdr:cNvPr id="5" name="Chart 6"/>
        <xdr:cNvGraphicFramePr/>
      </xdr:nvGraphicFramePr>
      <xdr:xfrm>
        <a:off x="15944850" y="7191375"/>
        <a:ext cx="3619500" cy="23622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53</xdr:row>
      <xdr:rowOff>0</xdr:rowOff>
    </xdr:from>
    <xdr:to>
      <xdr:col>10</xdr:col>
      <xdr:colOff>285750</xdr:colOff>
      <xdr:row>64</xdr:row>
      <xdr:rowOff>95250</xdr:rowOff>
    </xdr:to>
    <xdr:graphicFrame>
      <xdr:nvGraphicFramePr>
        <xdr:cNvPr id="6" name="Chart 8"/>
        <xdr:cNvGraphicFramePr/>
      </xdr:nvGraphicFramePr>
      <xdr:xfrm>
        <a:off x="6515100" y="10801350"/>
        <a:ext cx="3619500" cy="230505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53</xdr:row>
      <xdr:rowOff>0</xdr:rowOff>
    </xdr:from>
    <xdr:to>
      <xdr:col>17</xdr:col>
      <xdr:colOff>571500</xdr:colOff>
      <xdr:row>64</xdr:row>
      <xdr:rowOff>95250</xdr:rowOff>
    </xdr:to>
    <xdr:graphicFrame>
      <xdr:nvGraphicFramePr>
        <xdr:cNvPr id="7" name="Chart 9"/>
        <xdr:cNvGraphicFramePr/>
      </xdr:nvGraphicFramePr>
      <xdr:xfrm>
        <a:off x="11068050" y="10801350"/>
        <a:ext cx="3619500" cy="230505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53</xdr:row>
      <xdr:rowOff>19050</xdr:rowOff>
    </xdr:from>
    <xdr:to>
      <xdr:col>25</xdr:col>
      <xdr:colOff>571500</xdr:colOff>
      <xdr:row>64</xdr:row>
      <xdr:rowOff>114300</xdr:rowOff>
    </xdr:to>
    <xdr:graphicFrame>
      <xdr:nvGraphicFramePr>
        <xdr:cNvPr id="8" name="Chart 10"/>
        <xdr:cNvGraphicFramePr/>
      </xdr:nvGraphicFramePr>
      <xdr:xfrm>
        <a:off x="15944850" y="10820400"/>
        <a:ext cx="3619500" cy="23050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35</xdr:row>
      <xdr:rowOff>0</xdr:rowOff>
    </xdr:from>
    <xdr:to>
      <xdr:col>17</xdr:col>
      <xdr:colOff>571500</xdr:colOff>
      <xdr:row>46</xdr:row>
      <xdr:rowOff>133350</xdr:rowOff>
    </xdr:to>
    <xdr:graphicFrame>
      <xdr:nvGraphicFramePr>
        <xdr:cNvPr id="9" name="Chart 12"/>
        <xdr:cNvGraphicFramePr/>
      </xdr:nvGraphicFramePr>
      <xdr:xfrm>
        <a:off x="11068050" y="7191375"/>
        <a:ext cx="3619500" cy="23431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46</xdr:row>
      <xdr:rowOff>133350</xdr:rowOff>
    </xdr:from>
    <xdr:to>
      <xdr:col>15</xdr:col>
      <xdr:colOff>0</xdr:colOff>
      <xdr:row>49</xdr:row>
      <xdr:rowOff>190500</xdr:rowOff>
    </xdr:to>
    <xdr:sp>
      <xdr:nvSpPr>
        <xdr:cNvPr id="10" name="Line 13"/>
        <xdr:cNvSpPr>
          <a:spLocks/>
        </xdr:cNvSpPr>
      </xdr:nvSpPr>
      <xdr:spPr>
        <a:xfrm>
          <a:off x="12287250" y="9534525"/>
          <a:ext cx="609600" cy="657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49</xdr:row>
      <xdr:rowOff>190500</xdr:rowOff>
    </xdr:from>
    <xdr:to>
      <xdr:col>28</xdr:col>
      <xdr:colOff>285750</xdr:colOff>
      <xdr:row>49</xdr:row>
      <xdr:rowOff>190500</xdr:rowOff>
    </xdr:to>
    <xdr:sp>
      <xdr:nvSpPr>
        <xdr:cNvPr id="11" name="Line 14"/>
        <xdr:cNvSpPr>
          <a:spLocks/>
        </xdr:cNvSpPr>
      </xdr:nvSpPr>
      <xdr:spPr>
        <a:xfrm>
          <a:off x="6343650" y="10191750"/>
          <a:ext cx="14763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118</xdr:row>
      <xdr:rowOff>95250</xdr:rowOff>
    </xdr:from>
    <xdr:to>
      <xdr:col>25</xdr:col>
      <xdr:colOff>19050</xdr:colOff>
      <xdr:row>125</xdr:row>
      <xdr:rowOff>0</xdr:rowOff>
    </xdr:to>
    <xdr:sp>
      <xdr:nvSpPr>
        <xdr:cNvPr id="12" name="Line 15"/>
        <xdr:cNvSpPr>
          <a:spLocks/>
        </xdr:cNvSpPr>
      </xdr:nvSpPr>
      <xdr:spPr>
        <a:xfrm>
          <a:off x="19011900" y="239172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122</xdr:row>
      <xdr:rowOff>95250</xdr:rowOff>
    </xdr:from>
    <xdr:to>
      <xdr:col>25</xdr:col>
      <xdr:colOff>19050</xdr:colOff>
      <xdr:row>129</xdr:row>
      <xdr:rowOff>0</xdr:rowOff>
    </xdr:to>
    <xdr:sp>
      <xdr:nvSpPr>
        <xdr:cNvPr id="13" name="Line 16"/>
        <xdr:cNvSpPr>
          <a:spLocks/>
        </xdr:cNvSpPr>
      </xdr:nvSpPr>
      <xdr:spPr>
        <a:xfrm>
          <a:off x="19011900" y="247173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400050</xdr:colOff>
      <xdr:row>98</xdr:row>
      <xdr:rowOff>142875</xdr:rowOff>
    </xdr:from>
    <xdr:to>
      <xdr:col>35</xdr:col>
      <xdr:colOff>400050</xdr:colOff>
      <xdr:row>104</xdr:row>
      <xdr:rowOff>180975</xdr:rowOff>
    </xdr:to>
    <xdr:sp>
      <xdr:nvSpPr>
        <xdr:cNvPr id="14" name="Line 17"/>
        <xdr:cNvSpPr>
          <a:spLocks/>
        </xdr:cNvSpPr>
      </xdr:nvSpPr>
      <xdr:spPr>
        <a:xfrm>
          <a:off x="25488900" y="19954875"/>
          <a:ext cx="0" cy="1247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104775</xdr:rowOff>
    </xdr:from>
    <xdr:to>
      <xdr:col>8</xdr:col>
      <xdr:colOff>647700</xdr:colOff>
      <xdr:row>49</xdr:row>
      <xdr:rowOff>180975</xdr:rowOff>
    </xdr:to>
    <xdr:sp>
      <xdr:nvSpPr>
        <xdr:cNvPr id="15" name="Line 18"/>
        <xdr:cNvSpPr>
          <a:spLocks/>
        </xdr:cNvSpPr>
      </xdr:nvSpPr>
      <xdr:spPr>
        <a:xfrm>
          <a:off x="7943850" y="9505950"/>
          <a:ext cx="647700" cy="676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xdr:row>
      <xdr:rowOff>190500</xdr:rowOff>
    </xdr:from>
    <xdr:to>
      <xdr:col>8</xdr:col>
      <xdr:colOff>657225</xdr:colOff>
      <xdr:row>53</xdr:row>
      <xdr:rowOff>0</xdr:rowOff>
    </xdr:to>
    <xdr:sp>
      <xdr:nvSpPr>
        <xdr:cNvPr id="16" name="Line 19"/>
        <xdr:cNvSpPr>
          <a:spLocks/>
        </xdr:cNvSpPr>
      </xdr:nvSpPr>
      <xdr:spPr>
        <a:xfrm flipV="1">
          <a:off x="7943850" y="10191750"/>
          <a:ext cx="65722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49</xdr:row>
      <xdr:rowOff>190500</xdr:rowOff>
    </xdr:from>
    <xdr:to>
      <xdr:col>15</xdr:col>
      <xdr:colOff>0</xdr:colOff>
      <xdr:row>53</xdr:row>
      <xdr:rowOff>0</xdr:rowOff>
    </xdr:to>
    <xdr:sp>
      <xdr:nvSpPr>
        <xdr:cNvPr id="17" name="Line 20"/>
        <xdr:cNvSpPr>
          <a:spLocks/>
        </xdr:cNvSpPr>
      </xdr:nvSpPr>
      <xdr:spPr>
        <a:xfrm flipH="1">
          <a:off x="12296775" y="10191750"/>
          <a:ext cx="60007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161925</xdr:rowOff>
    </xdr:from>
    <xdr:to>
      <xdr:col>23</xdr:col>
      <xdr:colOff>9525</xdr:colOff>
      <xdr:row>49</xdr:row>
      <xdr:rowOff>190500</xdr:rowOff>
    </xdr:to>
    <xdr:sp>
      <xdr:nvSpPr>
        <xdr:cNvPr id="18" name="Line 21"/>
        <xdr:cNvSpPr>
          <a:spLocks/>
        </xdr:cNvSpPr>
      </xdr:nvSpPr>
      <xdr:spPr>
        <a:xfrm>
          <a:off x="17164050" y="9563100"/>
          <a:ext cx="619125" cy="628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49</xdr:row>
      <xdr:rowOff>190500</xdr:rowOff>
    </xdr:from>
    <xdr:to>
      <xdr:col>23</xdr:col>
      <xdr:colOff>9525</xdr:colOff>
      <xdr:row>53</xdr:row>
      <xdr:rowOff>28575</xdr:rowOff>
    </xdr:to>
    <xdr:sp>
      <xdr:nvSpPr>
        <xdr:cNvPr id="19" name="Line 22"/>
        <xdr:cNvSpPr>
          <a:spLocks/>
        </xdr:cNvSpPr>
      </xdr:nvSpPr>
      <xdr:spPr>
        <a:xfrm flipV="1">
          <a:off x="17164050" y="10191750"/>
          <a:ext cx="619125" cy="638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47625</xdr:rowOff>
    </xdr:from>
    <xdr:to>
      <xdr:col>12</xdr:col>
      <xdr:colOff>352425</xdr:colOff>
      <xdr:row>51</xdr:row>
      <xdr:rowOff>95250</xdr:rowOff>
    </xdr:to>
    <xdr:pic>
      <xdr:nvPicPr>
        <xdr:cNvPr id="1" name="Picture 1"/>
        <xdr:cNvPicPr preferRelativeResize="1">
          <a:picLocks noChangeAspect="1"/>
        </xdr:cNvPicPr>
      </xdr:nvPicPr>
      <xdr:blipFill>
        <a:blip r:embed="rId1"/>
        <a:stretch>
          <a:fillRect/>
        </a:stretch>
      </xdr:blipFill>
      <xdr:spPr>
        <a:xfrm>
          <a:off x="1238250" y="523875"/>
          <a:ext cx="6429375" cy="7981950"/>
        </a:xfrm>
        <a:prstGeom prst="rect">
          <a:avLst/>
        </a:prstGeom>
        <a:noFill/>
        <a:ln w="9525" cmpd="sng">
          <a:noFill/>
        </a:ln>
      </xdr:spPr>
    </xdr:pic>
    <xdr:clientData/>
  </xdr:twoCellAnchor>
  <xdr:twoCellAnchor editAs="oneCell">
    <xdr:from>
      <xdr:col>13</xdr:col>
      <xdr:colOff>0</xdr:colOff>
      <xdr:row>2</xdr:row>
      <xdr:rowOff>38100</xdr:rowOff>
    </xdr:from>
    <xdr:to>
      <xdr:col>22</xdr:col>
      <xdr:colOff>276225</xdr:colOff>
      <xdr:row>48</xdr:row>
      <xdr:rowOff>47625</xdr:rowOff>
    </xdr:to>
    <xdr:pic>
      <xdr:nvPicPr>
        <xdr:cNvPr id="2" name="Picture 2"/>
        <xdr:cNvPicPr preferRelativeResize="1">
          <a:picLocks noChangeAspect="1"/>
        </xdr:cNvPicPr>
      </xdr:nvPicPr>
      <xdr:blipFill>
        <a:blip r:embed="rId2"/>
        <a:stretch>
          <a:fillRect/>
        </a:stretch>
      </xdr:blipFill>
      <xdr:spPr>
        <a:xfrm>
          <a:off x="7924800" y="514350"/>
          <a:ext cx="5762625" cy="7458075"/>
        </a:xfrm>
        <a:prstGeom prst="rect">
          <a:avLst/>
        </a:prstGeom>
        <a:noFill/>
        <a:ln w="9525" cmpd="sng">
          <a:noFill/>
        </a:ln>
      </xdr:spPr>
    </xdr:pic>
    <xdr:clientData/>
  </xdr:twoCellAnchor>
  <xdr:twoCellAnchor editAs="oneCell">
    <xdr:from>
      <xdr:col>23</xdr:col>
      <xdr:colOff>0</xdr:colOff>
      <xdr:row>2</xdr:row>
      <xdr:rowOff>47625</xdr:rowOff>
    </xdr:from>
    <xdr:to>
      <xdr:col>32</xdr:col>
      <xdr:colOff>28575</xdr:colOff>
      <xdr:row>29</xdr:row>
      <xdr:rowOff>19050</xdr:rowOff>
    </xdr:to>
    <xdr:pic>
      <xdr:nvPicPr>
        <xdr:cNvPr id="3" name="Picture 3"/>
        <xdr:cNvPicPr preferRelativeResize="1">
          <a:picLocks noChangeAspect="1"/>
        </xdr:cNvPicPr>
      </xdr:nvPicPr>
      <xdr:blipFill>
        <a:blip r:embed="rId3"/>
        <a:stretch>
          <a:fillRect/>
        </a:stretch>
      </xdr:blipFill>
      <xdr:spPr>
        <a:xfrm>
          <a:off x="14020800" y="523875"/>
          <a:ext cx="5514975" cy="4343400"/>
        </a:xfrm>
        <a:prstGeom prst="rect">
          <a:avLst/>
        </a:prstGeom>
        <a:noFill/>
        <a:ln w="9525" cmpd="sng">
          <a:noFill/>
        </a:ln>
      </xdr:spPr>
    </xdr:pic>
    <xdr:clientData/>
  </xdr:twoCellAnchor>
  <xdr:oneCellAnchor>
    <xdr:from>
      <xdr:col>0</xdr:col>
      <xdr:colOff>19050</xdr:colOff>
      <xdr:row>6</xdr:row>
      <xdr:rowOff>9525</xdr:rowOff>
    </xdr:from>
    <xdr:ext cx="1181100" cy="152400"/>
    <xdr:sp macro="[0]!gotoguide">
      <xdr:nvSpPr>
        <xdr:cNvPr id="4" name="Rectangle 4"/>
        <xdr:cNvSpPr>
          <a:spLocks/>
        </xdr:cNvSpPr>
      </xdr:nvSpPr>
      <xdr:spPr>
        <a:xfrm>
          <a:off x="19050" y="113347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GUIDE</a:t>
          </a:r>
        </a:p>
      </xdr:txBody>
    </xdr:sp>
    <xdr:clientData fPrintsWithSheet="0"/>
  </xdr:oneCellAnchor>
  <xdr:twoCellAnchor>
    <xdr:from>
      <xdr:col>0</xdr:col>
      <xdr:colOff>28575</xdr:colOff>
      <xdr:row>7</xdr:row>
      <xdr:rowOff>152400</xdr:rowOff>
    </xdr:from>
    <xdr:to>
      <xdr:col>2</xdr:col>
      <xdr:colOff>219075</xdr:colOff>
      <xdr:row>9</xdr:row>
      <xdr:rowOff>0</xdr:rowOff>
    </xdr:to>
    <xdr:sp macro="[0]!Macro1">
      <xdr:nvSpPr>
        <xdr:cNvPr id="5" name="Rectangle 5"/>
        <xdr:cNvSpPr>
          <a:spLocks/>
        </xdr:cNvSpPr>
      </xdr:nvSpPr>
      <xdr:spPr>
        <a:xfrm>
          <a:off x="28575" y="1438275"/>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twoCellAnchor>
    <xdr:from>
      <xdr:col>30</xdr:col>
      <xdr:colOff>276225</xdr:colOff>
      <xdr:row>28</xdr:row>
      <xdr:rowOff>133350</xdr:rowOff>
    </xdr:from>
    <xdr:to>
      <xdr:col>32</xdr:col>
      <xdr:colOff>466725</xdr:colOff>
      <xdr:row>29</xdr:row>
      <xdr:rowOff>142875</xdr:rowOff>
    </xdr:to>
    <xdr:sp macro="[0]!Macro1">
      <xdr:nvSpPr>
        <xdr:cNvPr id="6" name="Rectangle 6"/>
        <xdr:cNvSpPr>
          <a:spLocks/>
        </xdr:cNvSpPr>
      </xdr:nvSpPr>
      <xdr:spPr>
        <a:xfrm>
          <a:off x="18564225" y="4819650"/>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indexed="51"/>
  </sheetPr>
  <dimension ref="A1:L76"/>
  <sheetViews>
    <sheetView tabSelected="1" zoomScalePageLayoutView="0" workbookViewId="0" topLeftCell="A1">
      <selection activeCell="Q9" sqref="Q9"/>
    </sheetView>
  </sheetViews>
  <sheetFormatPr defaultColWidth="9.140625" defaultRowHeight="12.75"/>
  <cols>
    <col min="1" max="1" width="9.8515625" style="0" customWidth="1"/>
    <col min="2" max="2" width="10.57421875" style="0" customWidth="1"/>
    <col min="3" max="7" width="9.140625" style="0" customWidth="1"/>
    <col min="8" max="8" width="11.421875" style="0" customWidth="1"/>
    <col min="9" max="9" width="14.8515625" style="0" bestFit="1" customWidth="1"/>
    <col min="10" max="10" width="10.28125" style="0" customWidth="1"/>
    <col min="11" max="11" width="10.421875" style="0" customWidth="1"/>
    <col min="12" max="12" width="11.57421875" style="0" customWidth="1"/>
  </cols>
  <sheetData>
    <row r="1" spans="1:12" s="81" customFormat="1" ht="48" customHeight="1">
      <c r="A1" s="286" t="s">
        <v>27</v>
      </c>
      <c r="B1" s="287"/>
      <c r="C1" s="287"/>
      <c r="D1" s="287"/>
      <c r="E1" s="287"/>
      <c r="F1" s="287"/>
      <c r="G1" s="287"/>
      <c r="H1" s="287"/>
      <c r="I1" s="287"/>
      <c r="J1" s="287"/>
      <c r="K1" s="287"/>
      <c r="L1" s="288"/>
    </row>
    <row r="2" spans="1:12" ht="12.75">
      <c r="A2" s="289" t="s">
        <v>134</v>
      </c>
      <c r="B2" s="290"/>
      <c r="C2" s="290"/>
      <c r="D2" s="290"/>
      <c r="E2" s="290"/>
      <c r="F2" s="290"/>
      <c r="G2" s="290"/>
      <c r="H2" s="290"/>
      <c r="I2" s="290"/>
      <c r="J2" s="290"/>
      <c r="K2" s="290"/>
      <c r="L2" s="291"/>
    </row>
    <row r="3" spans="1:12" ht="12.75">
      <c r="A3" s="292"/>
      <c r="B3" s="293"/>
      <c r="C3" s="293"/>
      <c r="D3" s="293"/>
      <c r="E3" s="293"/>
      <c r="F3" s="293"/>
      <c r="G3" s="293"/>
      <c r="H3" s="293"/>
      <c r="I3" s="293"/>
      <c r="J3" s="293"/>
      <c r="K3" s="293"/>
      <c r="L3" s="294"/>
    </row>
    <row r="4" spans="1:12" ht="12.75">
      <c r="A4" s="295"/>
      <c r="B4" s="296"/>
      <c r="C4" s="296"/>
      <c r="D4" s="296"/>
      <c r="E4" s="296"/>
      <c r="F4" s="296"/>
      <c r="G4" s="296"/>
      <c r="H4" s="296"/>
      <c r="I4" s="296"/>
      <c r="J4" s="296"/>
      <c r="K4" s="296"/>
      <c r="L4" s="297"/>
    </row>
    <row r="5" spans="1:12" s="81" customFormat="1" ht="12.75">
      <c r="A5" s="263" t="s">
        <v>212</v>
      </c>
      <c r="B5" s="184"/>
      <c r="C5" s="184"/>
      <c r="D5" s="185"/>
      <c r="E5" s="186"/>
      <c r="F5" s="187" t="s">
        <v>181</v>
      </c>
      <c r="G5" s="186"/>
      <c r="H5" s="188" t="s">
        <v>180</v>
      </c>
      <c r="I5" s="210"/>
      <c r="J5" s="189"/>
      <c r="K5" s="190"/>
      <c r="L5" s="191"/>
    </row>
    <row r="6" spans="1:12" ht="18">
      <c r="A6" s="271" t="s">
        <v>135</v>
      </c>
      <c r="B6" s="168"/>
      <c r="C6" s="168"/>
      <c r="D6" s="168"/>
      <c r="E6" s="168"/>
      <c r="F6" s="168"/>
      <c r="G6" s="168"/>
      <c r="H6" s="168"/>
      <c r="I6" s="168"/>
      <c r="J6" s="168"/>
      <c r="K6" s="168"/>
      <c r="L6" s="272"/>
    </row>
    <row r="7" spans="1:12" ht="12.75">
      <c r="A7" s="273"/>
      <c r="B7" s="75"/>
      <c r="C7" s="75"/>
      <c r="D7" s="75"/>
      <c r="E7" s="75"/>
      <c r="F7" s="75"/>
      <c r="G7" s="75"/>
      <c r="H7" s="75"/>
      <c r="I7" s="75"/>
      <c r="J7" s="75"/>
      <c r="K7" s="75"/>
      <c r="L7" s="274"/>
    </row>
    <row r="8" spans="1:12" ht="12.75">
      <c r="A8" s="283" t="s">
        <v>202</v>
      </c>
      <c r="B8" s="75"/>
      <c r="C8" s="75"/>
      <c r="D8" s="75"/>
      <c r="E8" s="75"/>
      <c r="F8" s="75"/>
      <c r="G8" s="75"/>
      <c r="H8" s="75"/>
      <c r="I8" s="75"/>
      <c r="J8" s="75"/>
      <c r="K8" s="75"/>
      <c r="L8" s="274"/>
    </row>
    <row r="9" spans="1:12" ht="12.75">
      <c r="A9" s="273" t="s">
        <v>204</v>
      </c>
      <c r="B9" s="75"/>
      <c r="C9" s="75"/>
      <c r="D9" s="75"/>
      <c r="E9" s="75"/>
      <c r="F9" s="75"/>
      <c r="G9" s="75"/>
      <c r="H9" s="75"/>
      <c r="I9" s="75"/>
      <c r="J9" s="75"/>
      <c r="K9" s="75"/>
      <c r="L9" s="274"/>
    </row>
    <row r="10" spans="1:12" ht="12.75">
      <c r="A10" s="273"/>
      <c r="B10" s="75"/>
      <c r="C10" s="75"/>
      <c r="D10" s="75"/>
      <c r="E10" s="75"/>
      <c r="F10" s="75"/>
      <c r="G10" s="75"/>
      <c r="H10" s="75"/>
      <c r="I10" s="75"/>
      <c r="J10" s="75"/>
      <c r="K10" s="75"/>
      <c r="L10" s="274"/>
    </row>
    <row r="11" spans="1:12" ht="18">
      <c r="A11" s="271" t="s">
        <v>136</v>
      </c>
      <c r="B11" s="168"/>
      <c r="C11" s="168"/>
      <c r="D11" s="168"/>
      <c r="E11" s="168"/>
      <c r="F11" s="168"/>
      <c r="G11" s="168"/>
      <c r="H11" s="168"/>
      <c r="I11" s="168"/>
      <c r="J11" s="168"/>
      <c r="K11" s="168"/>
      <c r="L11" s="272"/>
    </row>
    <row r="12" spans="1:12" ht="12.75">
      <c r="A12" s="273"/>
      <c r="B12" s="75"/>
      <c r="C12" s="75"/>
      <c r="D12" s="75"/>
      <c r="E12" s="75"/>
      <c r="F12" s="75"/>
      <c r="G12" s="75"/>
      <c r="H12" s="75"/>
      <c r="I12" s="75"/>
      <c r="J12" s="75"/>
      <c r="K12" s="75"/>
      <c r="L12" s="274"/>
    </row>
    <row r="13" spans="1:12" ht="13.5" thickBot="1">
      <c r="A13" s="275" t="s">
        <v>223</v>
      </c>
      <c r="B13" s="159"/>
      <c r="C13" s="159"/>
      <c r="D13" s="159"/>
      <c r="E13" s="159"/>
      <c r="F13" s="75"/>
      <c r="G13" s="75"/>
      <c r="H13" s="75"/>
      <c r="I13" s="75"/>
      <c r="J13" s="75"/>
      <c r="K13" s="75"/>
      <c r="L13" s="274"/>
    </row>
    <row r="14" spans="1:12" ht="12.75">
      <c r="A14" s="273"/>
      <c r="B14" s="75"/>
      <c r="C14" s="75"/>
      <c r="D14" s="75"/>
      <c r="E14" s="75"/>
      <c r="F14" s="75"/>
      <c r="G14" s="75"/>
      <c r="H14" s="75"/>
      <c r="I14" s="75"/>
      <c r="J14" s="75"/>
      <c r="K14" s="75"/>
      <c r="L14" s="274"/>
    </row>
    <row r="15" spans="1:12" ht="12.75">
      <c r="A15" s="273"/>
      <c r="B15" s="192" t="s">
        <v>137</v>
      </c>
      <c r="C15" s="714" t="s">
        <v>203</v>
      </c>
      <c r="D15" s="193"/>
      <c r="E15" s="193"/>
      <c r="F15" s="193"/>
      <c r="G15" s="193"/>
      <c r="H15" s="193"/>
      <c r="I15" s="193"/>
      <c r="J15" s="193"/>
      <c r="K15" s="193"/>
      <c r="L15" s="276"/>
    </row>
    <row r="16" spans="1:12" ht="12.75">
      <c r="A16" s="273"/>
      <c r="B16" s="75"/>
      <c r="C16" s="75"/>
      <c r="D16" s="75"/>
      <c r="E16" s="75"/>
      <c r="F16" s="75"/>
      <c r="G16" s="75"/>
      <c r="H16" s="75"/>
      <c r="I16" s="75"/>
      <c r="J16" s="75"/>
      <c r="K16" s="75"/>
      <c r="L16" s="274"/>
    </row>
    <row r="17" spans="1:12" ht="12.75">
      <c r="A17" s="273"/>
      <c r="B17" s="194" t="s">
        <v>138</v>
      </c>
      <c r="C17" s="75" t="s">
        <v>205</v>
      </c>
      <c r="D17" s="75"/>
      <c r="E17" s="75"/>
      <c r="F17" s="75"/>
      <c r="G17" s="75"/>
      <c r="H17" s="75"/>
      <c r="I17" s="75"/>
      <c r="J17" s="75"/>
      <c r="K17" s="75"/>
      <c r="L17" s="274"/>
    </row>
    <row r="18" spans="1:12" ht="12.75">
      <c r="A18" s="273"/>
      <c r="B18" s="194" t="s">
        <v>139</v>
      </c>
      <c r="C18" s="75" t="s">
        <v>160</v>
      </c>
      <c r="D18" s="75"/>
      <c r="E18" s="75"/>
      <c r="F18" s="75"/>
      <c r="G18" s="75"/>
      <c r="H18" s="75"/>
      <c r="I18" s="75"/>
      <c r="J18" s="75"/>
      <c r="K18" s="75"/>
      <c r="L18" s="274"/>
    </row>
    <row r="19" spans="1:12" ht="12.75">
      <c r="A19" s="273"/>
      <c r="B19" s="194"/>
      <c r="C19" s="211" t="s">
        <v>187</v>
      </c>
      <c r="D19" s="171"/>
      <c r="E19" s="171"/>
      <c r="F19" s="171"/>
      <c r="G19" s="171"/>
      <c r="H19" s="171"/>
      <c r="I19" s="171"/>
      <c r="J19" s="171"/>
      <c r="K19" s="171"/>
      <c r="L19" s="277"/>
    </row>
    <row r="20" spans="1:12" ht="12.75">
      <c r="A20" s="273"/>
      <c r="B20" s="194"/>
      <c r="C20" s="212" t="s">
        <v>206</v>
      </c>
      <c r="D20" s="173"/>
      <c r="E20" s="173"/>
      <c r="F20" s="173"/>
      <c r="G20" s="173"/>
      <c r="H20" s="173"/>
      <c r="I20" s="173"/>
      <c r="J20" s="173"/>
      <c r="K20" s="173"/>
      <c r="L20" s="278"/>
    </row>
    <row r="21" spans="1:12" ht="12.75">
      <c r="A21" s="273"/>
      <c r="B21" s="194" t="s">
        <v>140</v>
      </c>
      <c r="C21" s="75" t="s">
        <v>142</v>
      </c>
      <c r="D21" s="75"/>
      <c r="E21" s="75"/>
      <c r="F21" s="75"/>
      <c r="G21" s="75"/>
      <c r="H21" s="75"/>
      <c r="I21" s="75"/>
      <c r="J21" s="75"/>
      <c r="K21" s="75"/>
      <c r="L21" s="274"/>
    </row>
    <row r="22" spans="1:12" ht="12.75">
      <c r="A22" s="273"/>
      <c r="B22" s="194" t="s">
        <v>141</v>
      </c>
      <c r="C22" s="75" t="s">
        <v>143</v>
      </c>
      <c r="D22" s="75"/>
      <c r="E22" s="75"/>
      <c r="F22" s="75"/>
      <c r="G22" s="75"/>
      <c r="H22" s="75"/>
      <c r="I22" s="75"/>
      <c r="J22" s="75"/>
      <c r="K22" s="75"/>
      <c r="L22" s="274"/>
    </row>
    <row r="23" spans="1:12" ht="12.75">
      <c r="A23" s="273"/>
      <c r="B23" s="194" t="s">
        <v>144</v>
      </c>
      <c r="C23" s="75" t="s">
        <v>161</v>
      </c>
      <c r="D23" s="75"/>
      <c r="E23" s="75"/>
      <c r="F23" s="75"/>
      <c r="G23" s="75"/>
      <c r="H23" s="75"/>
      <c r="I23" s="75"/>
      <c r="J23" s="75"/>
      <c r="K23" s="75"/>
      <c r="L23" s="274"/>
    </row>
    <row r="24" spans="1:12" ht="12.75">
      <c r="A24" s="273"/>
      <c r="B24" s="194"/>
      <c r="C24" s="211" t="s">
        <v>188</v>
      </c>
      <c r="D24" s="171"/>
      <c r="E24" s="171"/>
      <c r="F24" s="171"/>
      <c r="G24" s="171"/>
      <c r="H24" s="171"/>
      <c r="I24" s="171"/>
      <c r="J24" s="171"/>
      <c r="K24" s="171"/>
      <c r="L24" s="277"/>
    </row>
    <row r="25" spans="1:12" ht="12.75">
      <c r="A25" s="273"/>
      <c r="B25" s="194"/>
      <c r="C25" s="212" t="s">
        <v>189</v>
      </c>
      <c r="D25" s="173"/>
      <c r="E25" s="173"/>
      <c r="F25" s="173"/>
      <c r="G25" s="173"/>
      <c r="H25" s="173"/>
      <c r="I25" s="173"/>
      <c r="J25" s="173"/>
      <c r="K25" s="173"/>
      <c r="L25" s="278"/>
    </row>
    <row r="26" spans="1:12" ht="12.75">
      <c r="A26" s="273"/>
      <c r="B26" s="194"/>
      <c r="C26" s="213" t="s">
        <v>190</v>
      </c>
      <c r="D26" s="168"/>
      <c r="E26" s="168"/>
      <c r="F26" s="168"/>
      <c r="G26" s="168"/>
      <c r="H26" s="168"/>
      <c r="I26" s="168"/>
      <c r="J26" s="168"/>
      <c r="K26" s="168"/>
      <c r="L26" s="272"/>
    </row>
    <row r="27" spans="1:12" ht="12.75">
      <c r="A27" s="273"/>
      <c r="B27" s="75"/>
      <c r="C27" s="75"/>
      <c r="D27" s="75"/>
      <c r="E27" s="75"/>
      <c r="F27" s="75"/>
      <c r="G27" s="75"/>
      <c r="H27" s="75"/>
      <c r="I27" s="75"/>
      <c r="J27" s="75"/>
      <c r="K27" s="75"/>
      <c r="L27" s="274"/>
    </row>
    <row r="28" spans="1:12" ht="12.75">
      <c r="A28" s="273"/>
      <c r="B28" s="195" t="s">
        <v>145</v>
      </c>
      <c r="C28" s="196" t="s">
        <v>162</v>
      </c>
      <c r="D28" s="196"/>
      <c r="E28" s="196"/>
      <c r="F28" s="196"/>
      <c r="G28" s="196"/>
      <c r="H28" s="196"/>
      <c r="I28" s="196"/>
      <c r="J28" s="196"/>
      <c r="K28" s="196"/>
      <c r="L28" s="279"/>
    </row>
    <row r="29" spans="1:12" ht="12.75">
      <c r="A29" s="273"/>
      <c r="B29" s="75"/>
      <c r="C29" s="75"/>
      <c r="D29" s="75"/>
      <c r="E29" s="75"/>
      <c r="F29" s="75"/>
      <c r="G29" s="75"/>
      <c r="H29" s="75"/>
      <c r="I29" s="75"/>
      <c r="J29" s="75"/>
      <c r="K29" s="75"/>
      <c r="L29" s="274"/>
    </row>
    <row r="30" spans="1:12" ht="12.75">
      <c r="A30" s="273"/>
      <c r="B30" s="197" t="s">
        <v>146</v>
      </c>
      <c r="C30" s="75" t="s">
        <v>150</v>
      </c>
      <c r="D30" s="75"/>
      <c r="E30" s="75"/>
      <c r="F30" s="75"/>
      <c r="G30" s="75"/>
      <c r="H30" s="75"/>
      <c r="I30" s="75"/>
      <c r="J30" s="75"/>
      <c r="K30" s="75"/>
      <c r="L30" s="274"/>
    </row>
    <row r="31" spans="1:12" ht="12.75">
      <c r="A31" s="273"/>
      <c r="B31" s="197"/>
      <c r="C31" s="75"/>
      <c r="D31" s="75" t="s">
        <v>163</v>
      </c>
      <c r="E31" s="75"/>
      <c r="F31" s="75"/>
      <c r="G31" s="75"/>
      <c r="H31" s="75"/>
      <c r="I31" s="75"/>
      <c r="J31" s="75"/>
      <c r="K31" s="75"/>
      <c r="L31" s="274"/>
    </row>
    <row r="32" spans="1:12" ht="12.75">
      <c r="A32" s="273"/>
      <c r="B32" s="197"/>
      <c r="C32" s="75"/>
      <c r="D32" s="75" t="s">
        <v>164</v>
      </c>
      <c r="E32" s="75"/>
      <c r="F32" s="75"/>
      <c r="G32" s="75"/>
      <c r="H32" s="75"/>
      <c r="I32" s="75"/>
      <c r="J32" s="75"/>
      <c r="K32" s="75"/>
      <c r="L32" s="274"/>
    </row>
    <row r="33" spans="1:12" ht="12.75">
      <c r="A33" s="273"/>
      <c r="B33" s="197"/>
      <c r="C33" s="198" t="s">
        <v>149</v>
      </c>
      <c r="D33" s="75"/>
      <c r="E33" s="75"/>
      <c r="F33" s="75"/>
      <c r="G33" s="75"/>
      <c r="H33" s="75"/>
      <c r="I33" s="75"/>
      <c r="J33" s="75"/>
      <c r="K33" s="75"/>
      <c r="L33" s="274"/>
    </row>
    <row r="34" spans="1:12" ht="12.75">
      <c r="A34" s="273"/>
      <c r="B34" s="197"/>
      <c r="C34" s="198" t="s">
        <v>165</v>
      </c>
      <c r="D34" s="75"/>
      <c r="E34" s="75"/>
      <c r="F34" s="75"/>
      <c r="G34" s="75"/>
      <c r="H34" s="75"/>
      <c r="I34" s="75"/>
      <c r="J34" s="75"/>
      <c r="K34" s="75"/>
      <c r="L34" s="274"/>
    </row>
    <row r="35" spans="1:12" ht="12.75">
      <c r="A35" s="273"/>
      <c r="B35" s="197"/>
      <c r="C35" s="211" t="s">
        <v>191</v>
      </c>
      <c r="D35" s="171"/>
      <c r="E35" s="171"/>
      <c r="F35" s="171"/>
      <c r="G35" s="171"/>
      <c r="H35" s="171"/>
      <c r="I35" s="171"/>
      <c r="J35" s="171"/>
      <c r="K35" s="171"/>
      <c r="L35" s="277"/>
    </row>
    <row r="36" spans="1:12" ht="12.75">
      <c r="A36" s="273"/>
      <c r="B36" s="197"/>
      <c r="C36" s="212" t="s">
        <v>207</v>
      </c>
      <c r="D36" s="173"/>
      <c r="E36" s="173"/>
      <c r="F36" s="173"/>
      <c r="G36" s="173"/>
      <c r="H36" s="173"/>
      <c r="I36" s="173"/>
      <c r="J36" s="173"/>
      <c r="K36" s="173"/>
      <c r="L36" s="278"/>
    </row>
    <row r="37" spans="1:12" ht="12.75">
      <c r="A37" s="273"/>
      <c r="B37" s="197" t="s">
        <v>147</v>
      </c>
      <c r="C37" s="75" t="s">
        <v>166</v>
      </c>
      <c r="D37" s="75"/>
      <c r="E37" s="75"/>
      <c r="F37" s="75"/>
      <c r="G37" s="75"/>
      <c r="H37" s="75"/>
      <c r="I37" s="75"/>
      <c r="J37" s="75"/>
      <c r="K37" s="75"/>
      <c r="L37" s="274"/>
    </row>
    <row r="38" spans="1:12" ht="12.75">
      <c r="A38" s="280"/>
      <c r="B38" s="196"/>
      <c r="C38" s="75"/>
      <c r="D38" s="75" t="s">
        <v>167</v>
      </c>
      <c r="E38" s="75"/>
      <c r="F38" s="75"/>
      <c r="G38" s="75"/>
      <c r="H38" s="75"/>
      <c r="I38" s="75"/>
      <c r="J38" s="75"/>
      <c r="K38" s="75"/>
      <c r="L38" s="274"/>
    </row>
    <row r="39" spans="1:12" ht="12.75">
      <c r="A39" s="273"/>
      <c r="B39" s="196"/>
      <c r="C39" s="75"/>
      <c r="D39" s="75" t="s">
        <v>168</v>
      </c>
      <c r="E39" s="75"/>
      <c r="F39" s="75"/>
      <c r="G39" s="75"/>
      <c r="H39" s="75"/>
      <c r="I39" s="75"/>
      <c r="J39" s="75"/>
      <c r="K39" s="75"/>
      <c r="L39" s="274"/>
    </row>
    <row r="40" spans="1:12" ht="12.75">
      <c r="A40" s="273"/>
      <c r="B40" s="75"/>
      <c r="C40" s="75"/>
      <c r="D40" s="75"/>
      <c r="E40" s="75"/>
      <c r="F40" s="75"/>
      <c r="G40" s="75"/>
      <c r="H40" s="75"/>
      <c r="I40" s="75"/>
      <c r="J40" s="75"/>
      <c r="K40" s="75"/>
      <c r="L40" s="274"/>
    </row>
    <row r="41" spans="1:12" ht="12.75">
      <c r="A41" s="280"/>
      <c r="B41" s="167"/>
      <c r="C41" s="169" t="s">
        <v>151</v>
      </c>
      <c r="D41" s="168"/>
      <c r="E41" s="168"/>
      <c r="F41" s="168"/>
      <c r="G41" s="168"/>
      <c r="H41" s="168"/>
      <c r="I41" s="168"/>
      <c r="J41" s="168"/>
      <c r="K41" s="168"/>
      <c r="L41" s="272"/>
    </row>
    <row r="42" spans="1:12" ht="12.75">
      <c r="A42" s="273"/>
      <c r="B42" s="75"/>
      <c r="C42" s="75"/>
      <c r="D42" s="75"/>
      <c r="E42" s="75"/>
      <c r="F42" s="75"/>
      <c r="G42" s="75"/>
      <c r="H42" s="75"/>
      <c r="I42" s="75"/>
      <c r="J42" s="75"/>
      <c r="K42" s="75"/>
      <c r="L42" s="274"/>
    </row>
    <row r="43" spans="1:12" ht="12.75">
      <c r="A43" s="273"/>
      <c r="B43" s="199" t="s">
        <v>185</v>
      </c>
      <c r="C43" s="200" t="s">
        <v>169</v>
      </c>
      <c r="D43" s="200"/>
      <c r="E43" s="200"/>
      <c r="F43" s="200"/>
      <c r="G43" s="200"/>
      <c r="H43" s="200"/>
      <c r="I43" s="200"/>
      <c r="J43" s="200"/>
      <c r="K43" s="200"/>
      <c r="L43" s="281"/>
    </row>
    <row r="44" spans="1:12" ht="12.75">
      <c r="A44" s="273"/>
      <c r="B44" s="75"/>
      <c r="C44" s="75"/>
      <c r="D44" s="75"/>
      <c r="E44" s="75"/>
      <c r="F44" s="75"/>
      <c r="G44" s="75"/>
      <c r="H44" s="75"/>
      <c r="I44" s="75"/>
      <c r="J44" s="75"/>
      <c r="K44" s="75"/>
      <c r="L44" s="274"/>
    </row>
    <row r="45" spans="1:12" ht="12.75">
      <c r="A45" s="273"/>
      <c r="B45" s="201" t="s">
        <v>148</v>
      </c>
      <c r="C45" s="75" t="s">
        <v>153</v>
      </c>
      <c r="D45" s="75"/>
      <c r="E45" s="75"/>
      <c r="F45" s="75"/>
      <c r="G45" s="75"/>
      <c r="H45" s="75"/>
      <c r="I45" s="75"/>
      <c r="J45" s="75"/>
      <c r="K45" s="75"/>
      <c r="L45" s="274"/>
    </row>
    <row r="46" spans="1:12" ht="12.75">
      <c r="A46" s="273"/>
      <c r="B46" s="201"/>
      <c r="C46" s="211" t="s">
        <v>192</v>
      </c>
      <c r="D46" s="171"/>
      <c r="E46" s="171"/>
      <c r="F46" s="171"/>
      <c r="G46" s="171"/>
      <c r="H46" s="171"/>
      <c r="I46" s="171"/>
      <c r="J46" s="171"/>
      <c r="K46" s="171"/>
      <c r="L46" s="277"/>
    </row>
    <row r="47" spans="1:12" ht="12.75">
      <c r="A47" s="273"/>
      <c r="B47" s="201"/>
      <c r="C47" s="212" t="s">
        <v>208</v>
      </c>
      <c r="D47" s="173"/>
      <c r="E47" s="173"/>
      <c r="F47" s="173"/>
      <c r="G47" s="173"/>
      <c r="H47" s="173"/>
      <c r="I47" s="173"/>
      <c r="J47" s="173"/>
      <c r="K47" s="173"/>
      <c r="L47" s="278"/>
    </row>
    <row r="48" spans="1:12" ht="12.75">
      <c r="A48" s="273"/>
      <c r="B48" s="201"/>
      <c r="C48" s="213" t="s">
        <v>209</v>
      </c>
      <c r="D48" s="168"/>
      <c r="E48" s="168"/>
      <c r="F48" s="168"/>
      <c r="G48" s="168"/>
      <c r="H48" s="168"/>
      <c r="I48" s="168"/>
      <c r="J48" s="168"/>
      <c r="K48" s="168"/>
      <c r="L48" s="272"/>
    </row>
    <row r="49" spans="1:12" ht="12.75">
      <c r="A49" s="273"/>
      <c r="B49" s="201" t="s">
        <v>148</v>
      </c>
      <c r="C49" s="75" t="s">
        <v>152</v>
      </c>
      <c r="D49" s="75"/>
      <c r="E49" s="75"/>
      <c r="F49" s="75"/>
      <c r="G49" s="75"/>
      <c r="H49" s="75"/>
      <c r="I49" s="75"/>
      <c r="J49" s="75"/>
      <c r="K49" s="75"/>
      <c r="L49" s="274"/>
    </row>
    <row r="50" spans="1:12" ht="12.75">
      <c r="A50" s="273"/>
      <c r="B50" s="201" t="s">
        <v>154</v>
      </c>
      <c r="C50" s="75" t="s">
        <v>170</v>
      </c>
      <c r="D50" s="75"/>
      <c r="E50" s="75"/>
      <c r="F50" s="75"/>
      <c r="G50" s="75"/>
      <c r="H50" s="75"/>
      <c r="I50" s="75"/>
      <c r="J50" s="75"/>
      <c r="K50" s="75"/>
      <c r="L50" s="274"/>
    </row>
    <row r="51" spans="1:12" ht="12.75">
      <c r="A51" s="273"/>
      <c r="B51" s="201"/>
      <c r="C51" s="170" t="s">
        <v>171</v>
      </c>
      <c r="D51" s="171"/>
      <c r="E51" s="171"/>
      <c r="F51" s="171"/>
      <c r="G51" s="171"/>
      <c r="H51" s="171"/>
      <c r="I51" s="171"/>
      <c r="J51" s="171"/>
      <c r="K51" s="171"/>
      <c r="L51" s="277"/>
    </row>
    <row r="52" spans="1:12" ht="12.75">
      <c r="A52" s="273"/>
      <c r="B52" s="201"/>
      <c r="C52" s="172" t="s">
        <v>172</v>
      </c>
      <c r="D52" s="173"/>
      <c r="E52" s="173"/>
      <c r="F52" s="173"/>
      <c r="G52" s="173"/>
      <c r="H52" s="173"/>
      <c r="I52" s="173"/>
      <c r="J52" s="173"/>
      <c r="K52" s="173"/>
      <c r="L52" s="278"/>
    </row>
    <row r="53" spans="1:12" ht="12.75">
      <c r="A53" s="282"/>
      <c r="B53" s="174"/>
      <c r="C53" s="174"/>
      <c r="D53" s="75"/>
      <c r="E53" s="75"/>
      <c r="F53" s="75"/>
      <c r="G53" s="75"/>
      <c r="H53" s="75"/>
      <c r="I53" s="75"/>
      <c r="J53" s="75"/>
      <c r="K53" s="75"/>
      <c r="L53" s="274"/>
    </row>
    <row r="54" spans="1:12" ht="18">
      <c r="A54" s="271" t="s">
        <v>157</v>
      </c>
      <c r="B54" s="168"/>
      <c r="C54" s="168"/>
      <c r="D54" s="168"/>
      <c r="E54" s="168"/>
      <c r="F54" s="168"/>
      <c r="G54" s="168"/>
      <c r="H54" s="168"/>
      <c r="I54" s="168"/>
      <c r="J54" s="168"/>
      <c r="K54" s="168"/>
      <c r="L54" s="272"/>
    </row>
    <row r="55" spans="1:12" s="176" customFormat="1" ht="12.75">
      <c r="A55" s="283"/>
      <c r="B55" s="175"/>
      <c r="C55" s="175"/>
      <c r="D55" s="175"/>
      <c r="E55" s="175"/>
      <c r="F55" s="175"/>
      <c r="G55" s="175"/>
      <c r="H55" s="175"/>
      <c r="I55" s="175"/>
      <c r="J55" s="175"/>
      <c r="K55" s="175"/>
      <c r="L55" s="284"/>
    </row>
    <row r="56" spans="1:12" s="176" customFormat="1" ht="12.75">
      <c r="A56" s="283" t="s">
        <v>210</v>
      </c>
      <c r="B56" s="175"/>
      <c r="C56" s="175"/>
      <c r="D56" s="175"/>
      <c r="E56" s="175"/>
      <c r="F56" s="175"/>
      <c r="G56" s="175"/>
      <c r="H56" s="175"/>
      <c r="I56" s="175"/>
      <c r="J56" s="175"/>
      <c r="K56" s="175"/>
      <c r="L56" s="284"/>
    </row>
    <row r="57" spans="1:12" s="176" customFormat="1" ht="12.75">
      <c r="A57" s="283" t="s">
        <v>224</v>
      </c>
      <c r="B57" s="175"/>
      <c r="C57" s="175"/>
      <c r="D57" s="175"/>
      <c r="E57" s="175"/>
      <c r="F57" s="175"/>
      <c r="G57" s="175"/>
      <c r="H57" s="175"/>
      <c r="I57" s="175"/>
      <c r="J57" s="175"/>
      <c r="K57" s="175"/>
      <c r="L57" s="284"/>
    </row>
    <row r="58" spans="1:12" s="176" customFormat="1" ht="12.75">
      <c r="A58" s="283" t="s">
        <v>193</v>
      </c>
      <c r="B58" s="175"/>
      <c r="C58" s="175"/>
      <c r="D58" s="175"/>
      <c r="E58" s="175"/>
      <c r="F58" s="175"/>
      <c r="G58" s="175"/>
      <c r="H58" s="175"/>
      <c r="I58" s="175"/>
      <c r="J58" s="175"/>
      <c r="K58" s="175"/>
      <c r="L58" s="284"/>
    </row>
    <row r="59" spans="1:12" s="176" customFormat="1" ht="12.75">
      <c r="A59" s="157" t="s">
        <v>211</v>
      </c>
      <c r="B59" s="175"/>
      <c r="C59" s="175"/>
      <c r="D59" s="175"/>
      <c r="E59" s="175"/>
      <c r="F59" s="175"/>
      <c r="G59" s="175"/>
      <c r="H59" s="175"/>
      <c r="I59" s="175"/>
      <c r="J59" s="175"/>
      <c r="K59" s="175"/>
      <c r="L59" s="284"/>
    </row>
    <row r="60" spans="1:12" s="176" customFormat="1" ht="12.75">
      <c r="A60" s="283"/>
      <c r="B60" s="175"/>
      <c r="C60" s="175"/>
      <c r="D60" s="175"/>
      <c r="E60" s="175"/>
      <c r="F60" s="175"/>
      <c r="G60" s="175"/>
      <c r="H60" s="175"/>
      <c r="I60" s="175"/>
      <c r="J60" s="175"/>
      <c r="K60" s="175"/>
      <c r="L60" s="284"/>
    </row>
    <row r="61" spans="1:12" ht="18">
      <c r="A61" s="271" t="s">
        <v>155</v>
      </c>
      <c r="B61" s="168"/>
      <c r="C61" s="168"/>
      <c r="D61" s="168"/>
      <c r="E61" s="168"/>
      <c r="F61" s="168"/>
      <c r="G61" s="168"/>
      <c r="H61" s="168"/>
      <c r="I61" s="168"/>
      <c r="J61" s="168"/>
      <c r="K61" s="168"/>
      <c r="L61" s="272"/>
    </row>
    <row r="62" spans="1:12" ht="12.75">
      <c r="A62" s="273"/>
      <c r="B62" s="75"/>
      <c r="C62" s="75"/>
      <c r="D62" s="75"/>
      <c r="E62" s="75"/>
      <c r="F62" s="75"/>
      <c r="G62" s="75"/>
      <c r="H62" s="75"/>
      <c r="I62" s="75"/>
      <c r="J62" s="75"/>
      <c r="K62" s="75"/>
      <c r="L62" s="274"/>
    </row>
    <row r="63" spans="1:12" ht="12.75">
      <c r="A63" s="273" t="s">
        <v>173</v>
      </c>
      <c r="B63" s="75"/>
      <c r="C63" s="75"/>
      <c r="D63" s="75"/>
      <c r="E63" s="75"/>
      <c r="F63" s="75"/>
      <c r="G63" s="75"/>
      <c r="H63" s="75"/>
      <c r="I63" s="75"/>
      <c r="J63" s="75"/>
      <c r="K63" s="75"/>
      <c r="L63" s="274"/>
    </row>
    <row r="64" spans="1:12" ht="12.75">
      <c r="A64" s="273" t="s">
        <v>156</v>
      </c>
      <c r="B64" s="75"/>
      <c r="C64" s="75"/>
      <c r="D64" s="75"/>
      <c r="E64" s="75"/>
      <c r="F64" s="75"/>
      <c r="G64" s="75"/>
      <c r="H64" s="75"/>
      <c r="I64" s="75"/>
      <c r="J64" s="75"/>
      <c r="K64" s="75"/>
      <c r="L64" s="274"/>
    </row>
    <row r="65" spans="1:12" ht="12.75">
      <c r="A65" s="273"/>
      <c r="B65" s="75"/>
      <c r="C65" s="75"/>
      <c r="D65" s="75"/>
      <c r="E65" s="75"/>
      <c r="F65" s="75"/>
      <c r="G65" s="75"/>
      <c r="H65" s="75"/>
      <c r="I65" s="75"/>
      <c r="J65" s="75"/>
      <c r="K65" s="75"/>
      <c r="L65" s="274"/>
    </row>
    <row r="66" spans="1:12" ht="12.75">
      <c r="A66" s="298" t="s">
        <v>79</v>
      </c>
      <c r="B66" s="299"/>
      <c r="C66" s="299"/>
      <c r="D66" s="299"/>
      <c r="E66" s="299"/>
      <c r="F66" s="300"/>
      <c r="G66" s="75"/>
      <c r="H66" s="75"/>
      <c r="I66" s="75"/>
      <c r="J66" s="75"/>
      <c r="K66" s="75"/>
      <c r="L66" s="274"/>
    </row>
    <row r="67" spans="1:12" ht="12.75">
      <c r="A67" s="273"/>
      <c r="B67" s="75"/>
      <c r="C67" s="75"/>
      <c r="D67" s="75"/>
      <c r="E67" s="75"/>
      <c r="F67" s="75"/>
      <c r="G67" s="75"/>
      <c r="H67" s="75"/>
      <c r="I67" s="75"/>
      <c r="J67" s="75"/>
      <c r="K67" s="75"/>
      <c r="L67" s="274"/>
    </row>
    <row r="68" spans="1:12" ht="12.75">
      <c r="A68" s="273"/>
      <c r="B68" s="75"/>
      <c r="C68" s="75"/>
      <c r="D68" s="75"/>
      <c r="E68" s="75"/>
      <c r="F68" s="75"/>
      <c r="G68" s="75"/>
      <c r="H68" s="75"/>
      <c r="I68" s="75"/>
      <c r="J68" s="75"/>
      <c r="K68" s="75"/>
      <c r="L68" s="274"/>
    </row>
    <row r="69" spans="1:12" ht="12.75">
      <c r="A69" s="273" t="s">
        <v>174</v>
      </c>
      <c r="B69" s="75"/>
      <c r="C69" s="75"/>
      <c r="D69" s="75"/>
      <c r="E69" s="75"/>
      <c r="F69" s="75"/>
      <c r="G69" s="75"/>
      <c r="H69" s="75"/>
      <c r="I69" s="75"/>
      <c r="J69" s="75"/>
      <c r="K69" s="75"/>
      <c r="L69" s="274"/>
    </row>
    <row r="70" spans="1:12" ht="12.75">
      <c r="A70" s="273"/>
      <c r="B70" s="75"/>
      <c r="C70" s="75"/>
      <c r="D70" s="75"/>
      <c r="E70" s="75"/>
      <c r="F70" s="75"/>
      <c r="G70" s="75"/>
      <c r="H70" s="75"/>
      <c r="I70" s="75"/>
      <c r="J70" s="75"/>
      <c r="K70" s="75"/>
      <c r="L70" s="274"/>
    </row>
    <row r="71" spans="1:12" ht="12.75">
      <c r="A71" s="157" t="s">
        <v>175</v>
      </c>
      <c r="B71" s="75"/>
      <c r="C71" s="75"/>
      <c r="D71" s="75"/>
      <c r="E71" s="75"/>
      <c r="F71" s="75"/>
      <c r="G71" s="75"/>
      <c r="H71" s="75"/>
      <c r="I71" s="75"/>
      <c r="J71" s="75"/>
      <c r="K71" s="75"/>
      <c r="L71" s="274"/>
    </row>
    <row r="72" spans="1:12" ht="12.75">
      <c r="A72" s="157"/>
      <c r="B72" s="75"/>
      <c r="C72" s="75"/>
      <c r="D72" s="75"/>
      <c r="E72" s="75"/>
      <c r="F72" s="75"/>
      <c r="G72" s="75"/>
      <c r="H72" s="75"/>
      <c r="I72" s="75"/>
      <c r="J72" s="75"/>
      <c r="K72" s="75"/>
      <c r="L72" s="274"/>
    </row>
    <row r="73" spans="1:12" ht="12.75">
      <c r="A73" s="273"/>
      <c r="B73" s="75"/>
      <c r="C73" s="75"/>
      <c r="D73" s="75"/>
      <c r="E73" s="75"/>
      <c r="F73" s="75"/>
      <c r="G73" s="177" t="s">
        <v>158</v>
      </c>
      <c r="H73" s="178"/>
      <c r="I73" s="75"/>
      <c r="J73" s="89" t="s">
        <v>40</v>
      </c>
      <c r="K73" s="90"/>
      <c r="L73" s="274"/>
    </row>
    <row r="74" spans="1:12" ht="12.75">
      <c r="A74" s="273"/>
      <c r="B74" s="75"/>
      <c r="C74" s="75"/>
      <c r="D74" s="75"/>
      <c r="E74" s="75"/>
      <c r="F74" s="75"/>
      <c r="G74" s="75"/>
      <c r="H74" s="75"/>
      <c r="I74" s="75"/>
      <c r="J74" s="198" t="s">
        <v>159</v>
      </c>
      <c r="K74" s="198"/>
      <c r="L74" s="274"/>
    </row>
    <row r="75" spans="1:12" ht="12.75">
      <c r="A75" s="273"/>
      <c r="B75" s="75"/>
      <c r="C75" s="75"/>
      <c r="D75" s="75"/>
      <c r="E75" s="75"/>
      <c r="F75" s="75"/>
      <c r="G75" s="75"/>
      <c r="H75" s="75"/>
      <c r="I75" s="75"/>
      <c r="J75" s="75"/>
      <c r="K75" s="75"/>
      <c r="L75" s="274"/>
    </row>
    <row r="76" spans="1:12" ht="13.5" thickBot="1">
      <c r="A76" s="275"/>
      <c r="B76" s="159"/>
      <c r="C76" s="159"/>
      <c r="D76" s="159"/>
      <c r="E76" s="159"/>
      <c r="F76" s="159"/>
      <c r="G76" s="159"/>
      <c r="H76" s="159"/>
      <c r="I76" s="159"/>
      <c r="J76" s="159"/>
      <c r="K76" s="159"/>
      <c r="L76" s="285"/>
    </row>
  </sheetData>
  <sheetProtection/>
  <mergeCells count="3">
    <mergeCell ref="A1:L1"/>
    <mergeCell ref="A2:L4"/>
    <mergeCell ref="A66:F6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L65"/>
  <sheetViews>
    <sheetView zoomScalePageLayoutView="0" workbookViewId="0" topLeftCell="A1">
      <selection activeCell="A1" sqref="A1:L1"/>
    </sheetView>
  </sheetViews>
  <sheetFormatPr defaultColWidth="9.140625" defaultRowHeight="12.75"/>
  <cols>
    <col min="1" max="1" width="5.7109375" style="81" customWidth="1"/>
    <col min="2" max="2" width="4.140625" style="81" customWidth="1"/>
    <col min="3" max="3" width="4.28125" style="81" customWidth="1"/>
    <col min="4" max="4" width="3.7109375" style="81" customWidth="1"/>
    <col min="5" max="5" width="20.7109375" style="81" customWidth="1"/>
    <col min="6" max="6" width="13.140625" style="81" customWidth="1"/>
    <col min="7" max="7" width="7.7109375" style="81" customWidth="1"/>
    <col min="8" max="8" width="12.28125" style="81" customWidth="1"/>
    <col min="9" max="9" width="14.8515625" style="81" bestFit="1" customWidth="1"/>
    <col min="10" max="10" width="17.421875" style="81" bestFit="1" customWidth="1"/>
    <col min="11" max="11" width="14.421875" style="81" customWidth="1"/>
    <col min="12" max="12" width="12.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 r="A3" s="333"/>
      <c r="B3" s="334"/>
      <c r="C3" s="335"/>
      <c r="D3" s="335"/>
      <c r="E3" s="336"/>
      <c r="F3" s="310" t="s">
        <v>30</v>
      </c>
      <c r="G3" s="352"/>
      <c r="H3" s="301"/>
      <c r="I3" s="302"/>
      <c r="J3" s="303"/>
      <c r="K3" s="310" t="s">
        <v>31</v>
      </c>
      <c r="L3" s="311"/>
    </row>
    <row r="4" spans="1:12" ht="12.75">
      <c r="A4" s="312"/>
      <c r="B4" s="305"/>
      <c r="C4" s="313"/>
      <c r="D4" s="313"/>
      <c r="E4" s="314"/>
      <c r="F4" s="315"/>
      <c r="G4" s="341"/>
      <c r="H4" s="304"/>
      <c r="I4" s="305"/>
      <c r="J4" s="306"/>
      <c r="K4" s="315"/>
      <c r="L4" s="316"/>
    </row>
    <row r="5" spans="1:12" ht="12.75">
      <c r="A5" s="319"/>
      <c r="B5" s="320"/>
      <c r="C5" s="321"/>
      <c r="D5" s="321"/>
      <c r="E5" s="322"/>
      <c r="F5" s="317"/>
      <c r="G5" s="342"/>
      <c r="H5" s="307"/>
      <c r="I5" s="308"/>
      <c r="J5" s="309"/>
      <c r="K5" s="317"/>
      <c r="L5" s="318"/>
    </row>
    <row r="6" spans="1:12" ht="12.75">
      <c r="A6" s="337" t="s">
        <v>176</v>
      </c>
      <c r="B6" s="338"/>
      <c r="C6" s="338"/>
      <c r="D6" s="338"/>
      <c r="E6" s="338"/>
      <c r="F6" s="339"/>
      <c r="G6" s="340"/>
      <c r="H6" s="82" t="s">
        <v>177</v>
      </c>
      <c r="I6" s="82"/>
      <c r="J6" s="82"/>
      <c r="K6" s="82"/>
      <c r="L6" s="83"/>
    </row>
    <row r="7" spans="1:12" ht="12.75">
      <c r="A7" s="343" t="s">
        <v>34</v>
      </c>
      <c r="B7" s="381"/>
      <c r="C7" s="353"/>
      <c r="D7" s="344"/>
      <c r="E7" s="354"/>
      <c r="F7" s="310" t="s">
        <v>35</v>
      </c>
      <c r="G7" s="352"/>
      <c r="H7" s="84" t="s">
        <v>34</v>
      </c>
      <c r="I7" s="374"/>
      <c r="J7" s="375"/>
      <c r="K7" s="310" t="s">
        <v>36</v>
      </c>
      <c r="L7" s="376"/>
    </row>
    <row r="8" spans="1:12" ht="12.75">
      <c r="A8" s="343" t="s">
        <v>37</v>
      </c>
      <c r="B8" s="344"/>
      <c r="C8" s="345"/>
      <c r="D8" s="346"/>
      <c r="E8" s="347"/>
      <c r="F8" s="348"/>
      <c r="G8" s="349"/>
      <c r="H8" s="84" t="s">
        <v>37</v>
      </c>
      <c r="I8" s="379"/>
      <c r="J8" s="380"/>
      <c r="K8" s="348"/>
      <c r="L8" s="377"/>
    </row>
    <row r="9" spans="1:12" ht="12.75">
      <c r="A9" s="343" t="s">
        <v>38</v>
      </c>
      <c r="B9" s="387"/>
      <c r="C9" s="386"/>
      <c r="D9" s="387"/>
      <c r="E9" s="388"/>
      <c r="F9" s="350"/>
      <c r="G9" s="351"/>
      <c r="H9" s="84" t="s">
        <v>38</v>
      </c>
      <c r="I9" s="389"/>
      <c r="J9" s="381"/>
      <c r="K9" s="350"/>
      <c r="L9" s="378"/>
    </row>
    <row r="10" spans="1:12" ht="12.75">
      <c r="A10" s="399" t="s">
        <v>39</v>
      </c>
      <c r="B10" s="400"/>
      <c r="C10" s="400"/>
      <c r="D10" s="401"/>
      <c r="E10" s="249"/>
      <c r="F10" s="87" t="s">
        <v>186</v>
      </c>
      <c r="G10" s="88"/>
      <c r="H10" s="89" t="s">
        <v>40</v>
      </c>
      <c r="I10" s="250"/>
      <c r="J10" s="87" t="s">
        <v>41</v>
      </c>
      <c r="K10" s="402"/>
      <c r="L10" s="403"/>
    </row>
    <row r="11" spans="1:12" ht="13.5" thickBot="1">
      <c r="A11" s="263" t="s">
        <v>213</v>
      </c>
      <c r="B11" s="184"/>
      <c r="C11" s="184"/>
      <c r="D11" s="185"/>
      <c r="E11" s="186"/>
      <c r="F11" s="187" t="s">
        <v>179</v>
      </c>
      <c r="G11" s="186"/>
      <c r="H11" s="188" t="s">
        <v>180</v>
      </c>
      <c r="I11" s="210"/>
      <c r="J11" s="189"/>
      <c r="K11" s="190"/>
      <c r="L11" s="191"/>
    </row>
    <row r="12" spans="1:12" ht="13.5" thickBot="1">
      <c r="A12" s="393" t="s">
        <v>42</v>
      </c>
      <c r="B12" s="394"/>
      <c r="C12" s="394"/>
      <c r="D12" s="394"/>
      <c r="E12" s="395"/>
      <c r="F12" s="181" t="s">
        <v>43</v>
      </c>
      <c r="G12" s="182"/>
      <c r="H12" s="182"/>
      <c r="I12" s="183"/>
      <c r="J12" s="396" t="s">
        <v>44</v>
      </c>
      <c r="K12" s="397"/>
      <c r="L12" s="398"/>
    </row>
    <row r="13" spans="1:12" ht="15.75">
      <c r="A13" s="92" t="s">
        <v>132</v>
      </c>
      <c r="B13" s="382" t="s">
        <v>45</v>
      </c>
      <c r="C13" s="383"/>
      <c r="D13" s="383"/>
      <c r="E13" s="383"/>
      <c r="F13" s="93"/>
      <c r="G13" s="93"/>
      <c r="H13" s="93"/>
      <c r="I13" s="93"/>
      <c r="J13" s="94"/>
      <c r="K13" s="384" t="s">
        <v>194</v>
      </c>
      <c r="L13" s="385"/>
    </row>
    <row r="14" spans="1:12" s="239" customFormat="1" ht="15" customHeight="1">
      <c r="A14" s="236"/>
      <c r="B14" s="237"/>
      <c r="C14" s="238"/>
      <c r="D14" s="362" t="s">
        <v>46</v>
      </c>
      <c r="E14" s="363"/>
      <c r="F14" s="363"/>
      <c r="G14" s="364"/>
      <c r="H14" s="362" t="s">
        <v>47</v>
      </c>
      <c r="I14" s="363"/>
      <c r="J14" s="364"/>
      <c r="K14" s="365"/>
      <c r="L14" s="366"/>
    </row>
    <row r="15" spans="1:12" ht="23.25" customHeight="1">
      <c r="A15" s="98"/>
      <c r="B15" s="328" t="s">
        <v>48</v>
      </c>
      <c r="C15" s="329"/>
      <c r="D15" s="330"/>
      <c r="E15" s="331"/>
      <c r="F15" s="331"/>
      <c r="G15" s="332"/>
      <c r="H15" s="359"/>
      <c r="I15" s="360"/>
      <c r="J15" s="361"/>
      <c r="K15" s="367"/>
      <c r="L15" s="368"/>
    </row>
    <row r="16" spans="1:12" ht="16.5" customHeight="1">
      <c r="A16" s="98"/>
      <c r="B16" s="99"/>
      <c r="C16" s="100"/>
      <c r="D16" s="362" t="s">
        <v>49</v>
      </c>
      <c r="E16" s="363"/>
      <c r="F16" s="363"/>
      <c r="G16" s="364"/>
      <c r="H16" s="362" t="s">
        <v>50</v>
      </c>
      <c r="I16" s="363"/>
      <c r="J16" s="364"/>
      <c r="K16" s="367"/>
      <c r="L16" s="368"/>
    </row>
    <row r="17" spans="1:12" ht="12.75">
      <c r="A17" s="98"/>
      <c r="B17" s="99" t="s">
        <v>51</v>
      </c>
      <c r="C17" s="100"/>
      <c r="D17" s="359"/>
      <c r="E17" s="360"/>
      <c r="F17" s="360"/>
      <c r="G17" s="361"/>
      <c r="H17" s="390"/>
      <c r="I17" s="391"/>
      <c r="J17" s="392"/>
      <c r="K17" s="367"/>
      <c r="L17" s="368"/>
    </row>
    <row r="18" spans="1:12" ht="14.25" customHeight="1">
      <c r="A18" s="98"/>
      <c r="B18" s="99"/>
      <c r="C18" s="100"/>
      <c r="D18" s="371" t="s">
        <v>52</v>
      </c>
      <c r="E18" s="372"/>
      <c r="F18" s="372"/>
      <c r="G18" s="373"/>
      <c r="H18" s="371" t="s">
        <v>53</v>
      </c>
      <c r="I18" s="372"/>
      <c r="J18" s="373"/>
      <c r="K18" s="367"/>
      <c r="L18" s="368"/>
    </row>
    <row r="19" spans="1:12" ht="12.75">
      <c r="A19" s="98"/>
      <c r="B19" s="99" t="s">
        <v>54</v>
      </c>
      <c r="C19" s="100"/>
      <c r="D19" s="359"/>
      <c r="E19" s="360"/>
      <c r="F19" s="360"/>
      <c r="G19" s="361"/>
      <c r="H19" s="390"/>
      <c r="I19" s="391"/>
      <c r="J19" s="392"/>
      <c r="K19" s="367"/>
      <c r="L19" s="368"/>
    </row>
    <row r="20" spans="1:12" ht="16.5" customHeight="1">
      <c r="A20" s="98"/>
      <c r="B20" s="99"/>
      <c r="C20" s="100"/>
      <c r="D20" s="371" t="s">
        <v>55</v>
      </c>
      <c r="E20" s="372"/>
      <c r="F20" s="372"/>
      <c r="G20" s="373"/>
      <c r="H20" s="371" t="s">
        <v>56</v>
      </c>
      <c r="I20" s="372"/>
      <c r="J20" s="373"/>
      <c r="K20" s="367"/>
      <c r="L20" s="368"/>
    </row>
    <row r="21" spans="1:12" ht="23.25" customHeight="1">
      <c r="A21" s="98"/>
      <c r="B21" s="99" t="s">
        <v>57</v>
      </c>
      <c r="C21" s="100"/>
      <c r="D21" s="414"/>
      <c r="E21" s="415"/>
      <c r="F21" s="415"/>
      <c r="G21" s="416"/>
      <c r="H21" s="414"/>
      <c r="I21" s="415"/>
      <c r="J21" s="416"/>
      <c r="K21" s="369"/>
      <c r="L21" s="370"/>
    </row>
    <row r="22" spans="1:12" ht="15.75">
      <c r="A22" s="102" t="s">
        <v>131</v>
      </c>
      <c r="B22" s="355" t="s">
        <v>58</v>
      </c>
      <c r="C22" s="356"/>
      <c r="D22" s="356"/>
      <c r="E22" s="356"/>
      <c r="F22" s="356"/>
      <c r="G22" s="264"/>
      <c r="H22" s="264"/>
      <c r="I22" s="265"/>
      <c r="J22" s="260" t="s">
        <v>59</v>
      </c>
      <c r="K22" s="357" t="s">
        <v>60</v>
      </c>
      <c r="L22" s="358"/>
    </row>
    <row r="23" spans="1:12" ht="18" customHeight="1">
      <c r="A23" s="216"/>
      <c r="B23" s="410"/>
      <c r="C23" s="411"/>
      <c r="D23" s="411"/>
      <c r="E23" s="411"/>
      <c r="F23" s="411"/>
      <c r="G23" s="411"/>
      <c r="H23" s="411"/>
      <c r="I23" s="411"/>
      <c r="J23" s="266"/>
      <c r="K23" s="412"/>
      <c r="L23" s="413"/>
    </row>
    <row r="24" spans="1:12" ht="15" customHeight="1">
      <c r="A24" s="216"/>
      <c r="B24" s="417"/>
      <c r="C24" s="418"/>
      <c r="D24" s="418"/>
      <c r="E24" s="418"/>
      <c r="F24" s="418"/>
      <c r="G24" s="418"/>
      <c r="H24" s="418"/>
      <c r="I24" s="418"/>
      <c r="J24" s="266"/>
      <c r="K24" s="412"/>
      <c r="L24" s="413"/>
    </row>
    <row r="25" spans="1:12" ht="12.75">
      <c r="A25" s="216"/>
      <c r="B25" s="410"/>
      <c r="C25" s="411"/>
      <c r="D25" s="411"/>
      <c r="E25" s="411"/>
      <c r="F25" s="411"/>
      <c r="G25" s="411"/>
      <c r="H25" s="411"/>
      <c r="I25" s="411"/>
      <c r="J25" s="267"/>
      <c r="K25" s="412"/>
      <c r="L25" s="413"/>
    </row>
    <row r="26" spans="1:12" ht="16.5" customHeight="1">
      <c r="A26" s="216"/>
      <c r="B26" s="424"/>
      <c r="C26" s="425"/>
      <c r="D26" s="425"/>
      <c r="E26" s="425"/>
      <c r="F26" s="425"/>
      <c r="G26" s="425"/>
      <c r="H26" s="425"/>
      <c r="I26" s="425"/>
      <c r="J26" s="267"/>
      <c r="K26" s="426"/>
      <c r="L26" s="427"/>
    </row>
    <row r="27" spans="1:12" ht="15.75">
      <c r="A27" s="102" t="s">
        <v>61</v>
      </c>
      <c r="B27" s="404" t="s">
        <v>62</v>
      </c>
      <c r="C27" s="405"/>
      <c r="D27" s="405"/>
      <c r="E27" s="405"/>
      <c r="F27" s="405"/>
      <c r="G27" s="405"/>
      <c r="H27" s="405"/>
      <c r="I27" s="405"/>
      <c r="J27" s="405"/>
      <c r="K27" s="405"/>
      <c r="L27" s="406"/>
    </row>
    <row r="28" spans="1:12" s="111" customFormat="1" ht="13.5" customHeight="1">
      <c r="A28" s="108"/>
      <c r="B28" s="109"/>
      <c r="C28" s="407" t="s">
        <v>63</v>
      </c>
      <c r="D28" s="356"/>
      <c r="E28" s="356"/>
      <c r="F28" s="110" t="s">
        <v>64</v>
      </c>
      <c r="G28" s="407" t="s">
        <v>65</v>
      </c>
      <c r="H28" s="408"/>
      <c r="I28" s="407" t="s">
        <v>66</v>
      </c>
      <c r="J28" s="407"/>
      <c r="K28" s="407" t="s">
        <v>67</v>
      </c>
      <c r="L28" s="409"/>
    </row>
    <row r="29" spans="1:12" ht="19.5" customHeight="1">
      <c r="A29" s="98"/>
      <c r="B29" s="112" t="s">
        <v>68</v>
      </c>
      <c r="C29" s="423"/>
      <c r="D29" s="423"/>
      <c r="E29" s="423"/>
      <c r="F29" s="215"/>
      <c r="G29" s="421"/>
      <c r="H29" s="421"/>
      <c r="I29" s="422"/>
      <c r="J29" s="423"/>
      <c r="K29" s="419"/>
      <c r="L29" s="420"/>
    </row>
    <row r="30" spans="1:12" ht="19.5" customHeight="1">
      <c r="A30" s="98"/>
      <c r="B30" s="112" t="s">
        <v>69</v>
      </c>
      <c r="C30" s="423"/>
      <c r="D30" s="423"/>
      <c r="E30" s="423"/>
      <c r="F30" s="215"/>
      <c r="G30" s="421"/>
      <c r="H30" s="421"/>
      <c r="I30" s="422"/>
      <c r="J30" s="423"/>
      <c r="K30" s="419"/>
      <c r="L30" s="420"/>
    </row>
    <row r="31" spans="1:12" ht="19.5" customHeight="1">
      <c r="A31" s="98"/>
      <c r="B31" s="112" t="s">
        <v>70</v>
      </c>
      <c r="C31" s="431"/>
      <c r="D31" s="431"/>
      <c r="E31" s="431"/>
      <c r="F31" s="215"/>
      <c r="G31" s="421"/>
      <c r="H31" s="421"/>
      <c r="I31" s="422"/>
      <c r="J31" s="423"/>
      <c r="K31" s="419"/>
      <c r="L31" s="420"/>
    </row>
    <row r="32" spans="1:12" ht="19.5" customHeight="1">
      <c r="A32" s="98"/>
      <c r="B32" s="112" t="s">
        <v>71</v>
      </c>
      <c r="C32" s="431"/>
      <c r="D32" s="431"/>
      <c r="E32" s="431"/>
      <c r="F32" s="215"/>
      <c r="G32" s="421"/>
      <c r="H32" s="421"/>
      <c r="I32" s="422"/>
      <c r="J32" s="423"/>
      <c r="K32" s="419"/>
      <c r="L32" s="420"/>
    </row>
    <row r="33" spans="1:12" ht="19.5" customHeight="1">
      <c r="A33" s="98"/>
      <c r="B33" s="112" t="s">
        <v>72</v>
      </c>
      <c r="C33" s="431"/>
      <c r="D33" s="431"/>
      <c r="E33" s="431"/>
      <c r="F33" s="215"/>
      <c r="G33" s="432"/>
      <c r="H33" s="432"/>
      <c r="I33" s="423"/>
      <c r="J33" s="423"/>
      <c r="K33" s="428"/>
      <c r="L33" s="420"/>
    </row>
    <row r="34" spans="1:12" ht="19.5" customHeight="1">
      <c r="A34" s="98"/>
      <c r="B34" s="112" t="s">
        <v>73</v>
      </c>
      <c r="C34" s="429"/>
      <c r="D34" s="429"/>
      <c r="E34" s="429"/>
      <c r="F34" s="214"/>
      <c r="G34" s="430"/>
      <c r="H34" s="430"/>
      <c r="I34" s="423"/>
      <c r="J34" s="423"/>
      <c r="K34" s="428"/>
      <c r="L34" s="420"/>
    </row>
    <row r="35" spans="1:12" ht="15.75">
      <c r="A35" s="102" t="s">
        <v>74</v>
      </c>
      <c r="B35" s="451" t="s">
        <v>75</v>
      </c>
      <c r="C35" s="299"/>
      <c r="D35" s="299"/>
      <c r="E35" s="299"/>
      <c r="F35" s="299"/>
      <c r="G35" s="452"/>
      <c r="H35" s="452"/>
      <c r="I35" s="452"/>
      <c r="J35" s="452"/>
      <c r="K35" s="452"/>
      <c r="L35" s="453"/>
    </row>
    <row r="36" spans="1:12" ht="7.5" customHeight="1">
      <c r="A36" s="95"/>
      <c r="B36" s="96"/>
      <c r="C36" s="97"/>
      <c r="D36" s="442" t="s">
        <v>46</v>
      </c>
      <c r="E36" s="443"/>
      <c r="F36" s="443"/>
      <c r="G36" s="444"/>
      <c r="H36" s="442" t="s">
        <v>47</v>
      </c>
      <c r="I36" s="443"/>
      <c r="J36" s="444"/>
      <c r="K36" s="101" t="s">
        <v>220</v>
      </c>
      <c r="L36" s="91"/>
    </row>
    <row r="37" spans="1:12" ht="27" customHeight="1">
      <c r="A37" s="98"/>
      <c r="B37" s="328" t="s">
        <v>48</v>
      </c>
      <c r="C37" s="329"/>
      <c r="D37" s="330"/>
      <c r="E37" s="331"/>
      <c r="F37" s="331"/>
      <c r="G37" s="332"/>
      <c r="H37" s="414"/>
      <c r="I37" s="415"/>
      <c r="J37" s="416"/>
      <c r="K37" s="436"/>
      <c r="L37" s="437"/>
    </row>
    <row r="38" spans="1:12" ht="7.5" customHeight="1">
      <c r="A38" s="98"/>
      <c r="B38" s="99"/>
      <c r="C38" s="100"/>
      <c r="D38" s="442" t="s">
        <v>49</v>
      </c>
      <c r="E38" s="443"/>
      <c r="F38" s="443"/>
      <c r="G38" s="444"/>
      <c r="H38" s="442" t="s">
        <v>50</v>
      </c>
      <c r="I38" s="443"/>
      <c r="J38" s="444"/>
      <c r="K38" s="438"/>
      <c r="L38" s="439"/>
    </row>
    <row r="39" spans="1:12" ht="12.75">
      <c r="A39" s="98"/>
      <c r="B39" s="99" t="s">
        <v>51</v>
      </c>
      <c r="C39" s="100"/>
      <c r="D39" s="359"/>
      <c r="E39" s="360"/>
      <c r="F39" s="360"/>
      <c r="G39" s="361"/>
      <c r="H39" s="390"/>
      <c r="I39" s="391"/>
      <c r="J39" s="392"/>
      <c r="K39" s="440"/>
      <c r="L39" s="441"/>
    </row>
    <row r="40" spans="1:12" ht="7.5" customHeight="1">
      <c r="A40" s="98"/>
      <c r="B40" s="99"/>
      <c r="C40" s="100"/>
      <c r="D40" s="433" t="s">
        <v>52</v>
      </c>
      <c r="E40" s="434"/>
      <c r="F40" s="434"/>
      <c r="G40" s="435"/>
      <c r="H40" s="433" t="s">
        <v>76</v>
      </c>
      <c r="I40" s="434"/>
      <c r="J40" s="435"/>
      <c r="K40" s="101" t="s">
        <v>219</v>
      </c>
      <c r="L40" s="270"/>
    </row>
    <row r="41" spans="1:12" ht="12.75">
      <c r="A41" s="98"/>
      <c r="B41" s="99" t="s">
        <v>54</v>
      </c>
      <c r="C41" s="100"/>
      <c r="D41" s="359"/>
      <c r="E41" s="360"/>
      <c r="F41" s="360"/>
      <c r="G41" s="361"/>
      <c r="H41" s="390"/>
      <c r="I41" s="391"/>
      <c r="J41" s="392"/>
      <c r="K41" s="458"/>
      <c r="L41" s="437"/>
    </row>
    <row r="42" spans="1:12" ht="7.5" customHeight="1">
      <c r="A42" s="98"/>
      <c r="B42" s="99"/>
      <c r="C42" s="100"/>
      <c r="D42" s="433" t="s">
        <v>55</v>
      </c>
      <c r="E42" s="434"/>
      <c r="F42" s="434"/>
      <c r="G42" s="435"/>
      <c r="H42" s="433" t="s">
        <v>77</v>
      </c>
      <c r="I42" s="434"/>
      <c r="J42" s="435"/>
      <c r="K42" s="438"/>
      <c r="L42" s="439"/>
    </row>
    <row r="43" spans="1:12" ht="25.5" customHeight="1">
      <c r="A43" s="98"/>
      <c r="B43" s="99" t="s">
        <v>57</v>
      </c>
      <c r="C43" s="100"/>
      <c r="D43" s="414"/>
      <c r="E43" s="415"/>
      <c r="F43" s="415"/>
      <c r="G43" s="416"/>
      <c r="H43" s="414"/>
      <c r="I43" s="415"/>
      <c r="J43" s="416"/>
      <c r="K43" s="440"/>
      <c r="L43" s="441"/>
    </row>
    <row r="44" spans="1:12" ht="15.75">
      <c r="A44" s="113" t="s">
        <v>78</v>
      </c>
      <c r="B44" s="454" t="s">
        <v>79</v>
      </c>
      <c r="C44" s="299"/>
      <c r="D44" s="299"/>
      <c r="E44" s="299"/>
      <c r="F44" s="299"/>
      <c r="G44" s="300"/>
      <c r="H44" s="114" t="s">
        <v>80</v>
      </c>
      <c r="I44" s="114" t="s">
        <v>81</v>
      </c>
      <c r="J44" s="103" t="s">
        <v>59</v>
      </c>
      <c r="K44" s="310" t="s">
        <v>60</v>
      </c>
      <c r="L44" s="311"/>
    </row>
    <row r="45" spans="1:12" ht="12.75">
      <c r="A45" s="115"/>
      <c r="B45" s="445" t="s">
        <v>214</v>
      </c>
      <c r="C45" s="446"/>
      <c r="D45" s="446"/>
      <c r="E45" s="446"/>
      <c r="F45" s="446"/>
      <c r="G45" s="446"/>
      <c r="H45" s="447"/>
      <c r="I45" s="447"/>
      <c r="J45" s="447"/>
      <c r="K45" s="447"/>
      <c r="L45" s="448"/>
    </row>
    <row r="46" spans="1:12" ht="24.75" customHeight="1">
      <c r="A46" s="115"/>
      <c r="B46" s="455"/>
      <c r="C46" s="456"/>
      <c r="D46" s="456"/>
      <c r="E46" s="456"/>
      <c r="F46" s="456"/>
      <c r="G46" s="457"/>
      <c r="H46" s="218"/>
      <c r="I46" s="218"/>
      <c r="J46" s="217"/>
      <c r="K46" s="449"/>
      <c r="L46" s="450"/>
    </row>
    <row r="47" spans="1:12" ht="12.75">
      <c r="A47" s="98"/>
      <c r="B47" s="445" t="s">
        <v>215</v>
      </c>
      <c r="C47" s="446"/>
      <c r="D47" s="446"/>
      <c r="E47" s="446"/>
      <c r="F47" s="446"/>
      <c r="G47" s="446"/>
      <c r="H47" s="447"/>
      <c r="I47" s="447"/>
      <c r="J47" s="447"/>
      <c r="K47" s="447"/>
      <c r="L47" s="448"/>
    </row>
    <row r="48" spans="1:12" ht="22.5" customHeight="1">
      <c r="A48" s="98"/>
      <c r="B48" s="455"/>
      <c r="C48" s="456"/>
      <c r="D48" s="456"/>
      <c r="E48" s="456"/>
      <c r="F48" s="456"/>
      <c r="G48" s="457"/>
      <c r="H48" s="218"/>
      <c r="I48" s="218"/>
      <c r="J48" s="219"/>
      <c r="K48" s="449"/>
      <c r="L48" s="450"/>
    </row>
    <row r="49" spans="1:12" ht="12.75">
      <c r="A49" s="98"/>
      <c r="B49" s="445" t="s">
        <v>82</v>
      </c>
      <c r="C49" s="446"/>
      <c r="D49" s="446"/>
      <c r="E49" s="446"/>
      <c r="F49" s="446"/>
      <c r="G49" s="446"/>
      <c r="H49" s="447"/>
      <c r="I49" s="447"/>
      <c r="J49" s="447"/>
      <c r="K49" s="447"/>
      <c r="L49" s="448"/>
    </row>
    <row r="50" spans="1:12" ht="25.5" customHeight="1">
      <c r="A50" s="98"/>
      <c r="B50" s="455"/>
      <c r="C50" s="456"/>
      <c r="D50" s="456"/>
      <c r="E50" s="456"/>
      <c r="F50" s="456"/>
      <c r="G50" s="457"/>
      <c r="H50" s="218"/>
      <c r="I50" s="218"/>
      <c r="J50" s="217"/>
      <c r="K50" s="449"/>
      <c r="L50" s="450"/>
    </row>
    <row r="51" spans="1:12" ht="18.75" customHeight="1">
      <c r="A51" s="98"/>
      <c r="B51" s="445" t="s">
        <v>83</v>
      </c>
      <c r="C51" s="446"/>
      <c r="D51" s="446"/>
      <c r="E51" s="446"/>
      <c r="F51" s="446"/>
      <c r="G51" s="446"/>
      <c r="H51" s="447"/>
      <c r="I51" s="447"/>
      <c r="J51" s="447"/>
      <c r="K51" s="447"/>
      <c r="L51" s="448"/>
    </row>
    <row r="52" spans="1:12" ht="12.75">
      <c r="A52" s="98"/>
      <c r="B52" s="459"/>
      <c r="C52" s="460"/>
      <c r="D52" s="460"/>
      <c r="E52" s="460"/>
      <c r="F52" s="460"/>
      <c r="G52" s="461"/>
      <c r="H52" s="231"/>
      <c r="I52" s="208"/>
      <c r="J52" s="206"/>
      <c r="K52" s="475"/>
      <c r="L52" s="476"/>
    </row>
    <row r="53" spans="1:12" ht="15">
      <c r="A53" s="243"/>
      <c r="B53" s="445" t="s">
        <v>216</v>
      </c>
      <c r="C53" s="446"/>
      <c r="D53" s="446"/>
      <c r="E53" s="446"/>
      <c r="F53" s="446"/>
      <c r="G53" s="446"/>
      <c r="H53" s="447"/>
      <c r="I53" s="447"/>
      <c r="J53" s="447"/>
      <c r="K53" s="447"/>
      <c r="L53" s="448"/>
    </row>
    <row r="54" spans="1:12" ht="12.75">
      <c r="A54" s="98"/>
      <c r="B54" s="459"/>
      <c r="C54" s="460"/>
      <c r="D54" s="460"/>
      <c r="E54" s="460"/>
      <c r="F54" s="460"/>
      <c r="G54" s="461"/>
      <c r="H54" s="244"/>
      <c r="I54" s="208"/>
      <c r="J54" s="206"/>
      <c r="K54" s="475"/>
      <c r="L54" s="476"/>
    </row>
    <row r="55" spans="1:12" ht="15">
      <c r="A55" s="243"/>
      <c r="B55" s="445" t="s">
        <v>217</v>
      </c>
      <c r="C55" s="446"/>
      <c r="D55" s="446"/>
      <c r="E55" s="446"/>
      <c r="F55" s="446"/>
      <c r="G55" s="446"/>
      <c r="H55" s="447"/>
      <c r="I55" s="447"/>
      <c r="J55" s="447"/>
      <c r="K55" s="447"/>
      <c r="L55" s="448"/>
    </row>
    <row r="56" spans="1:12" ht="12.75">
      <c r="A56" s="98"/>
      <c r="B56" s="459"/>
      <c r="C56" s="460"/>
      <c r="D56" s="460"/>
      <c r="E56" s="460"/>
      <c r="F56" s="460"/>
      <c r="G56" s="461"/>
      <c r="H56" s="245"/>
      <c r="I56" s="205"/>
      <c r="J56" s="206"/>
      <c r="K56" s="475"/>
      <c r="L56" s="476"/>
    </row>
    <row r="57" spans="1:12" ht="15">
      <c r="A57" s="243"/>
      <c r="B57" s="445" t="s">
        <v>184</v>
      </c>
      <c r="C57" s="446"/>
      <c r="D57" s="446"/>
      <c r="E57" s="446"/>
      <c r="F57" s="446"/>
      <c r="G57" s="446"/>
      <c r="H57" s="447"/>
      <c r="I57" s="447"/>
      <c r="J57" s="447"/>
      <c r="K57" s="447"/>
      <c r="L57" s="448"/>
    </row>
    <row r="58" spans="1:12" ht="12.75">
      <c r="A58" s="98"/>
      <c r="B58" s="464"/>
      <c r="C58" s="465"/>
      <c r="D58" s="465"/>
      <c r="E58" s="465"/>
      <c r="F58" s="465"/>
      <c r="G58" s="465"/>
      <c r="H58" s="465"/>
      <c r="I58" s="466"/>
      <c r="J58" s="219"/>
      <c r="K58" s="462"/>
      <c r="L58" s="463"/>
    </row>
    <row r="59" spans="1:12" ht="12.75">
      <c r="A59" s="98"/>
      <c r="B59" s="445" t="s">
        <v>84</v>
      </c>
      <c r="C59" s="447"/>
      <c r="D59" s="447"/>
      <c r="E59" s="447"/>
      <c r="F59" s="447"/>
      <c r="G59" s="447"/>
      <c r="H59" s="447"/>
      <c r="I59" s="467"/>
      <c r="J59" s="468" t="s">
        <v>218</v>
      </c>
      <c r="K59" s="468"/>
      <c r="L59" s="209"/>
    </row>
    <row r="60" spans="1:12" ht="13.5" thickBot="1">
      <c r="A60" s="98"/>
      <c r="B60" s="489"/>
      <c r="C60" s="490"/>
      <c r="D60" s="490"/>
      <c r="E60" s="490"/>
      <c r="F60" s="490"/>
      <c r="G60" s="490"/>
      <c r="H60" s="491"/>
      <c r="I60" s="492"/>
      <c r="J60" s="207"/>
      <c r="K60" s="480"/>
      <c r="L60" s="481"/>
    </row>
    <row r="61" spans="1:12" ht="12.75">
      <c r="A61" s="98"/>
      <c r="B61" s="482" t="s">
        <v>85</v>
      </c>
      <c r="C61" s="483"/>
      <c r="D61" s="483"/>
      <c r="E61" s="483"/>
      <c r="F61" s="483"/>
      <c r="G61" s="484"/>
      <c r="H61" s="485"/>
      <c r="I61" s="486"/>
      <c r="J61" s="268"/>
      <c r="K61" s="487"/>
      <c r="L61" s="488"/>
    </row>
    <row r="62" spans="1:12" ht="21.75" customHeight="1">
      <c r="A62" s="216"/>
      <c r="B62" s="493"/>
      <c r="C62" s="493"/>
      <c r="D62" s="493"/>
      <c r="E62" s="493"/>
      <c r="F62" s="493"/>
      <c r="G62" s="493"/>
      <c r="H62" s="493"/>
      <c r="I62" s="493"/>
      <c r="J62" s="246"/>
      <c r="K62" s="473"/>
      <c r="L62" s="474"/>
    </row>
    <row r="63" spans="1:12" ht="12.75">
      <c r="A63" s="216"/>
      <c r="B63" s="471"/>
      <c r="C63" s="472"/>
      <c r="D63" s="472"/>
      <c r="E63" s="472"/>
      <c r="F63" s="472"/>
      <c r="G63" s="472"/>
      <c r="H63" s="472"/>
      <c r="I63" s="472"/>
      <c r="J63" s="269"/>
      <c r="K63" s="473"/>
      <c r="L63" s="474"/>
    </row>
    <row r="64" spans="1:12" ht="13.5" thickBot="1">
      <c r="A64" s="106"/>
      <c r="B64" s="469"/>
      <c r="C64" s="470"/>
      <c r="D64" s="470"/>
      <c r="E64" s="470"/>
      <c r="F64" s="470"/>
      <c r="G64" s="470"/>
      <c r="H64" s="470"/>
      <c r="I64" s="470"/>
      <c r="J64" s="269"/>
      <c r="K64" s="473"/>
      <c r="L64" s="474"/>
    </row>
    <row r="65" spans="1:12" ht="13.5" thickBot="1">
      <c r="A65" s="117"/>
      <c r="B65" s="118"/>
      <c r="C65" s="118"/>
      <c r="D65" s="118"/>
      <c r="E65" s="118"/>
      <c r="F65" s="119"/>
      <c r="G65" s="119"/>
      <c r="H65" s="119"/>
      <c r="I65" s="119"/>
      <c r="J65" s="477" t="s">
        <v>86</v>
      </c>
      <c r="K65" s="478"/>
      <c r="L65" s="479"/>
    </row>
  </sheetData>
  <sheetProtection/>
  <mergeCells count="147">
    <mergeCell ref="B51:L51"/>
    <mergeCell ref="B52:G52"/>
    <mergeCell ref="J65:L65"/>
    <mergeCell ref="K60:L60"/>
    <mergeCell ref="B61:G61"/>
    <mergeCell ref="H61:I61"/>
    <mergeCell ref="K61:L61"/>
    <mergeCell ref="B60:I60"/>
    <mergeCell ref="K64:L64"/>
    <mergeCell ref="B62:I62"/>
    <mergeCell ref="B64:I64"/>
    <mergeCell ref="B63:I63"/>
    <mergeCell ref="K63:L63"/>
    <mergeCell ref="K52:L52"/>
    <mergeCell ref="B53:L53"/>
    <mergeCell ref="K62:L62"/>
    <mergeCell ref="K54:L54"/>
    <mergeCell ref="B56:G56"/>
    <mergeCell ref="K56:L56"/>
    <mergeCell ref="B55:L55"/>
    <mergeCell ref="B54:G54"/>
    <mergeCell ref="K58:L58"/>
    <mergeCell ref="B58:I58"/>
    <mergeCell ref="B59:I59"/>
    <mergeCell ref="J59:K59"/>
    <mergeCell ref="B57:L57"/>
    <mergeCell ref="K48:L48"/>
    <mergeCell ref="H41:J41"/>
    <mergeCell ref="K50:L50"/>
    <mergeCell ref="B47:L47"/>
    <mergeCell ref="B46:G46"/>
    <mergeCell ref="B50:G50"/>
    <mergeCell ref="B48:G48"/>
    <mergeCell ref="K41:L43"/>
    <mergeCell ref="B49:L49"/>
    <mergeCell ref="H42:J42"/>
    <mergeCell ref="K46:L46"/>
    <mergeCell ref="B35:L35"/>
    <mergeCell ref="D36:G36"/>
    <mergeCell ref="H36:J36"/>
    <mergeCell ref="H39:J39"/>
    <mergeCell ref="D39:G39"/>
    <mergeCell ref="D42:G42"/>
    <mergeCell ref="D40:G40"/>
    <mergeCell ref="H43:J43"/>
    <mergeCell ref="B44:G44"/>
    <mergeCell ref="H40:J40"/>
    <mergeCell ref="K37:L39"/>
    <mergeCell ref="D38:G38"/>
    <mergeCell ref="H38:J38"/>
    <mergeCell ref="D41:G41"/>
    <mergeCell ref="B45:L45"/>
    <mergeCell ref="K44:L44"/>
    <mergeCell ref="D43:G43"/>
    <mergeCell ref="K32:L32"/>
    <mergeCell ref="K31:L31"/>
    <mergeCell ref="C32:E32"/>
    <mergeCell ref="G32:H32"/>
    <mergeCell ref="I32:J32"/>
    <mergeCell ref="C30:E30"/>
    <mergeCell ref="G30:H30"/>
    <mergeCell ref="I30:J30"/>
    <mergeCell ref="K30:L30"/>
    <mergeCell ref="C31:E31"/>
    <mergeCell ref="K33:L33"/>
    <mergeCell ref="C34:E34"/>
    <mergeCell ref="G34:H34"/>
    <mergeCell ref="I34:J34"/>
    <mergeCell ref="K34:L34"/>
    <mergeCell ref="C33:E33"/>
    <mergeCell ref="G33:H33"/>
    <mergeCell ref="I33:J33"/>
    <mergeCell ref="G31:H31"/>
    <mergeCell ref="I31:J31"/>
    <mergeCell ref="B37:C37"/>
    <mergeCell ref="D37:G37"/>
    <mergeCell ref="H37:J37"/>
    <mergeCell ref="B25:I25"/>
    <mergeCell ref="K25:L25"/>
    <mergeCell ref="B24:I24"/>
    <mergeCell ref="K24:L24"/>
    <mergeCell ref="H21:J21"/>
    <mergeCell ref="K29:L29"/>
    <mergeCell ref="G29:H29"/>
    <mergeCell ref="I29:J29"/>
    <mergeCell ref="C29:E29"/>
    <mergeCell ref="B26:I26"/>
    <mergeCell ref="K26:L26"/>
    <mergeCell ref="A10:D10"/>
    <mergeCell ref="K10:L10"/>
    <mergeCell ref="B27:L27"/>
    <mergeCell ref="C28:E28"/>
    <mergeCell ref="G28:H28"/>
    <mergeCell ref="I28:J28"/>
    <mergeCell ref="K28:L28"/>
    <mergeCell ref="B23:I23"/>
    <mergeCell ref="K23:L23"/>
    <mergeCell ref="D21:G21"/>
    <mergeCell ref="H19:J19"/>
    <mergeCell ref="D20:G20"/>
    <mergeCell ref="A9:B9"/>
    <mergeCell ref="D17:G17"/>
    <mergeCell ref="H17:J17"/>
    <mergeCell ref="D18:G18"/>
    <mergeCell ref="H18:J18"/>
    <mergeCell ref="D19:G19"/>
    <mergeCell ref="A12:E12"/>
    <mergeCell ref="J12:L12"/>
    <mergeCell ref="I7:J7"/>
    <mergeCell ref="K7:L7"/>
    <mergeCell ref="K8:L9"/>
    <mergeCell ref="I8:J8"/>
    <mergeCell ref="A7:B7"/>
    <mergeCell ref="D14:G14"/>
    <mergeCell ref="B13:E13"/>
    <mergeCell ref="K13:L13"/>
    <mergeCell ref="C9:E9"/>
    <mergeCell ref="I9:J9"/>
    <mergeCell ref="C7:E7"/>
    <mergeCell ref="F7:G7"/>
    <mergeCell ref="B22:F22"/>
    <mergeCell ref="K22:L22"/>
    <mergeCell ref="H15:J15"/>
    <mergeCell ref="D16:G16"/>
    <mergeCell ref="K14:L21"/>
    <mergeCell ref="H20:J20"/>
    <mergeCell ref="H14:J14"/>
    <mergeCell ref="H16:J16"/>
    <mergeCell ref="B15:C15"/>
    <mergeCell ref="D15:G15"/>
    <mergeCell ref="A3:E3"/>
    <mergeCell ref="A6:E6"/>
    <mergeCell ref="F6:G6"/>
    <mergeCell ref="F4:G5"/>
    <mergeCell ref="A8:B8"/>
    <mergeCell ref="C8:E8"/>
    <mergeCell ref="F8:G9"/>
    <mergeCell ref="F3:G3"/>
    <mergeCell ref="H3:J5"/>
    <mergeCell ref="K3:L3"/>
    <mergeCell ref="A4:E4"/>
    <mergeCell ref="K4:L5"/>
    <mergeCell ref="A5:E5"/>
    <mergeCell ref="A1:L1"/>
    <mergeCell ref="A2:E2"/>
    <mergeCell ref="F2:G2"/>
    <mergeCell ref="H2:L2"/>
  </mergeCells>
  <conditionalFormatting sqref="L59">
    <cfRule type="cellIs" priority="5" dxfId="0" operator="equal" stopIfTrue="1">
      <formula>"YES"</formula>
    </cfRule>
    <cfRule type="cellIs" priority="6" dxfId="1" operator="equal" stopIfTrue="1">
      <formula>"NO INFO"</formula>
    </cfRule>
  </conditionalFormatting>
  <conditionalFormatting sqref="G10">
    <cfRule type="cellIs" priority="1" dxfId="2" operator="equal" stopIfTrue="1">
      <formula>"YES"</formula>
    </cfRule>
  </conditionalFormatting>
  <dataValidations count="3">
    <dataValidation allowBlank="1" showInputMessage="1" showErrorMessage="1" prompt="In case no sub-supplier is involved, please enter &quot;Not Applicable&quot;" sqref="B52:G52"/>
    <dataValidation type="list" allowBlank="1" showInputMessage="1" showErrorMessage="1" prompt="Please verify whether the all the Tenneco manufacturing site Quality responsibles of all affected Tenneco sites have been informed when to expect the first OK shipment." error="Choose only the default reply !" sqref="L59">
      <formula1>"NO INFO,YES"</formula1>
    </dataValidation>
    <dataValidation type="list" allowBlank="1" showInputMessage="1" showErrorMessage="1" prompt="Indicate whether the issue occured in the past, either with the same reference, OR, with a simular reference/process." error="Please select only YES or NO" sqref="G10">
      <formula1>"YES,NO"</formula1>
    </dataValidation>
  </dataValidations>
  <printOptions horizontalCentered="1"/>
  <pageMargins left="0.5" right="0.5" top="0.5" bottom="0.5" header="0.25" footer="0.25"/>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2"/>
    <pageSetUpPr fitToPage="1"/>
  </sheetPr>
  <dimension ref="A1:L85"/>
  <sheetViews>
    <sheetView zoomScalePageLayoutView="0" workbookViewId="0" topLeftCell="A1">
      <selection activeCell="A1" sqref="A1:L1"/>
    </sheetView>
  </sheetViews>
  <sheetFormatPr defaultColWidth="9.140625" defaultRowHeight="12.75"/>
  <cols>
    <col min="1" max="1" width="5.7109375" style="81" customWidth="1"/>
    <col min="2" max="2" width="4.8515625" style="81" customWidth="1"/>
    <col min="3" max="4" width="3.7109375" style="81" customWidth="1"/>
    <col min="5" max="5" width="35.140625" style="81" customWidth="1"/>
    <col min="6" max="6" width="10.421875" style="81" customWidth="1"/>
    <col min="7" max="7" width="23.57421875" style="81" customWidth="1"/>
    <col min="8" max="8" width="13.8515625" style="81" customWidth="1"/>
    <col min="9" max="9" width="14.8515625" style="81" bestFit="1" customWidth="1"/>
    <col min="10" max="10" width="20.421875" style="81" customWidth="1"/>
    <col min="11" max="11" width="9.00390625" style="81" customWidth="1"/>
    <col min="12" max="12" width="6.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ustomHeight="1">
      <c r="A3" s="312"/>
      <c r="B3" s="305"/>
      <c r="C3" s="313"/>
      <c r="D3" s="313"/>
      <c r="E3" s="314"/>
      <c r="F3" s="310" t="s">
        <v>30</v>
      </c>
      <c r="G3" s="352"/>
      <c r="H3" s="301"/>
      <c r="I3" s="302"/>
      <c r="J3" s="303"/>
      <c r="K3" s="310" t="s">
        <v>31</v>
      </c>
      <c r="L3" s="311"/>
    </row>
    <row r="4" spans="1:12" ht="12.75" customHeight="1">
      <c r="A4" s="562"/>
      <c r="B4" s="563"/>
      <c r="C4" s="564"/>
      <c r="D4" s="564"/>
      <c r="E4" s="565"/>
      <c r="F4" s="315">
        <f>IF(ISBLANK('8D SUPPLIER page 1'!F4:G5),"",'8D SUPPLIER page 1'!F4:G5)</f>
      </c>
      <c r="G4" s="341"/>
      <c r="H4" s="304"/>
      <c r="I4" s="305"/>
      <c r="J4" s="306"/>
      <c r="K4" s="315">
        <f>IF(ISBLANK('8D SUPPLIER page 1'!K4:L5),"",'8D SUPPLIER page 1'!K4:L5)</f>
      </c>
      <c r="L4" s="316"/>
    </row>
    <row r="5" spans="1:12" ht="12.75">
      <c r="A5" s="319"/>
      <c r="B5" s="320"/>
      <c r="C5" s="321"/>
      <c r="D5" s="321"/>
      <c r="E5" s="322"/>
      <c r="F5" s="317"/>
      <c r="G5" s="342"/>
      <c r="H5" s="307"/>
      <c r="I5" s="308"/>
      <c r="J5" s="309"/>
      <c r="K5" s="317"/>
      <c r="L5" s="318"/>
    </row>
    <row r="6" spans="1:12" ht="12.75">
      <c r="A6" s="337" t="s">
        <v>32</v>
      </c>
      <c r="B6" s="338"/>
      <c r="C6" s="338"/>
      <c r="D6" s="338"/>
      <c r="E6" s="338"/>
      <c r="F6" s="339"/>
      <c r="G6" s="340"/>
      <c r="H6" s="82" t="s">
        <v>33</v>
      </c>
      <c r="I6" s="82"/>
      <c r="J6" s="82">
        <f>IF(ISBLANK('8D SUPPLIER page 1'!J6),"",'8D SUPPLIER page 1'!J6)</f>
      </c>
      <c r="K6" s="82"/>
      <c r="L6" s="83"/>
    </row>
    <row r="7" spans="1:12" ht="12.75">
      <c r="A7" s="343" t="s">
        <v>34</v>
      </c>
      <c r="B7" s="381"/>
      <c r="C7" s="559"/>
      <c r="D7" s="381"/>
      <c r="E7" s="508"/>
      <c r="F7" s="310" t="s">
        <v>35</v>
      </c>
      <c r="G7" s="352"/>
      <c r="H7" s="84" t="s">
        <v>34</v>
      </c>
      <c r="I7" s="374"/>
      <c r="J7" s="375"/>
      <c r="K7" s="310" t="s">
        <v>36</v>
      </c>
      <c r="L7" s="376"/>
    </row>
    <row r="8" spans="1:12" ht="12.75">
      <c r="A8" s="343" t="s">
        <v>37</v>
      </c>
      <c r="B8" s="344"/>
      <c r="C8" s="522"/>
      <c r="D8" s="523"/>
      <c r="E8" s="524"/>
      <c r="F8" s="348"/>
      <c r="G8" s="349"/>
      <c r="H8" s="84" t="s">
        <v>37</v>
      </c>
      <c r="I8" s="568"/>
      <c r="J8" s="380"/>
      <c r="K8" s="348"/>
      <c r="L8" s="377"/>
    </row>
    <row r="9" spans="1:12" ht="12.75">
      <c r="A9" s="343" t="s">
        <v>38</v>
      </c>
      <c r="B9" s="387"/>
      <c r="C9" s="527"/>
      <c r="D9" s="528"/>
      <c r="E9" s="529"/>
      <c r="F9" s="350"/>
      <c r="G9" s="351"/>
      <c r="H9" s="84" t="s">
        <v>38</v>
      </c>
      <c r="I9" s="389"/>
      <c r="J9" s="381"/>
      <c r="K9" s="350"/>
      <c r="L9" s="378"/>
    </row>
    <row r="10" spans="1:12" ht="12.75">
      <c r="A10" s="399" t="s">
        <v>39</v>
      </c>
      <c r="B10" s="400"/>
      <c r="C10" s="400"/>
      <c r="D10" s="401"/>
      <c r="E10" s="241"/>
      <c r="F10" s="87" t="s">
        <v>186</v>
      </c>
      <c r="G10" s="88"/>
      <c r="H10" s="89" t="s">
        <v>40</v>
      </c>
      <c r="I10" s="240"/>
      <c r="J10" s="87" t="s">
        <v>41</v>
      </c>
      <c r="K10" s="402"/>
      <c r="L10" s="403"/>
    </row>
    <row r="11" spans="1:12" ht="13.5" thickBot="1">
      <c r="A11" s="263" t="s">
        <v>212</v>
      </c>
      <c r="B11" s="184"/>
      <c r="C11" s="184"/>
      <c r="D11" s="185"/>
      <c r="E11" s="186"/>
      <c r="F11" s="187" t="s">
        <v>179</v>
      </c>
      <c r="G11" s="186"/>
      <c r="H11" s="188" t="s">
        <v>180</v>
      </c>
      <c r="I11" s="210"/>
      <c r="J11" s="189"/>
      <c r="K11" s="190"/>
      <c r="L11" s="191"/>
    </row>
    <row r="12" spans="1:12" ht="13.5" thickBot="1">
      <c r="A12" s="572" t="s">
        <v>42</v>
      </c>
      <c r="B12" s="573"/>
      <c r="C12" s="573"/>
      <c r="D12" s="573"/>
      <c r="E12" s="574"/>
      <c r="F12" s="569" t="s">
        <v>43</v>
      </c>
      <c r="G12" s="570"/>
      <c r="H12" s="570"/>
      <c r="I12" s="571"/>
      <c r="J12" s="396" t="s">
        <v>44</v>
      </c>
      <c r="K12" s="397"/>
      <c r="L12" s="398"/>
    </row>
    <row r="13" spans="1:12" ht="15.75">
      <c r="A13" s="120" t="s">
        <v>87</v>
      </c>
      <c r="B13" s="588" t="s">
        <v>88</v>
      </c>
      <c r="C13" s="356"/>
      <c r="D13" s="356"/>
      <c r="E13" s="356"/>
      <c r="F13" s="356"/>
      <c r="G13" s="356"/>
      <c r="H13" s="356"/>
      <c r="I13" s="356"/>
      <c r="J13" s="589"/>
      <c r="K13" s="310"/>
      <c r="L13" s="311"/>
    </row>
    <row r="14" spans="1:12" ht="12.75">
      <c r="A14" s="121"/>
      <c r="B14" s="122" t="s">
        <v>89</v>
      </c>
      <c r="C14" s="86"/>
      <c r="D14" s="86"/>
      <c r="E14" s="86"/>
      <c r="F14" s="123" t="str">
        <f>IF(ISBLANK('YX Diagram'!G7),"NO","YES")</f>
        <v>NO</v>
      </c>
      <c r="G14" s="86"/>
      <c r="H14" s="86"/>
      <c r="I14" s="86"/>
      <c r="J14" s="124"/>
      <c r="K14" s="101"/>
      <c r="L14" s="91"/>
    </row>
    <row r="15" spans="1:12" ht="12.75">
      <c r="A15" s="125"/>
      <c r="B15" s="539" t="s">
        <v>90</v>
      </c>
      <c r="C15" s="540"/>
      <c r="D15" s="540"/>
      <c r="E15" s="540"/>
      <c r="F15" s="540"/>
      <c r="G15" s="541"/>
      <c r="H15" s="126" t="s">
        <v>91</v>
      </c>
      <c r="I15" s="542" t="s">
        <v>92</v>
      </c>
      <c r="J15" s="543"/>
      <c r="K15" s="560" t="s">
        <v>93</v>
      </c>
      <c r="L15" s="561"/>
    </row>
    <row r="16" spans="1:12" ht="17.25" customHeight="1">
      <c r="A16" s="125"/>
      <c r="B16" s="127" t="s">
        <v>94</v>
      </c>
      <c r="C16" s="579"/>
      <c r="D16" s="580"/>
      <c r="E16" s="580"/>
      <c r="F16" s="580"/>
      <c r="G16" s="581"/>
      <c r="H16" s="128"/>
      <c r="I16" s="533"/>
      <c r="J16" s="534"/>
      <c r="K16" s="577"/>
      <c r="L16" s="578"/>
    </row>
    <row r="17" spans="1:12" ht="21.75" customHeight="1">
      <c r="A17" s="125"/>
      <c r="B17" s="127" t="s">
        <v>94</v>
      </c>
      <c r="C17" s="582"/>
      <c r="D17" s="583"/>
      <c r="E17" s="583"/>
      <c r="F17" s="583"/>
      <c r="G17" s="584"/>
      <c r="H17" s="128"/>
      <c r="I17" s="533"/>
      <c r="J17" s="534"/>
      <c r="K17" s="575"/>
      <c r="L17" s="576"/>
    </row>
    <row r="18" spans="1:12" ht="30.75" customHeight="1">
      <c r="A18" s="125"/>
      <c r="B18" s="129" t="s">
        <v>94</v>
      </c>
      <c r="C18" s="582"/>
      <c r="D18" s="583"/>
      <c r="E18" s="583"/>
      <c r="F18" s="583"/>
      <c r="G18" s="584"/>
      <c r="H18" s="130"/>
      <c r="I18" s="533"/>
      <c r="J18" s="534"/>
      <c r="K18" s="566"/>
      <c r="L18" s="567"/>
    </row>
    <row r="19" spans="1:12" ht="21.75" customHeight="1">
      <c r="A19" s="243"/>
      <c r="B19" s="129" t="s">
        <v>94</v>
      </c>
      <c r="C19" s="582"/>
      <c r="D19" s="583"/>
      <c r="E19" s="583"/>
      <c r="F19" s="583"/>
      <c r="G19" s="584"/>
      <c r="H19" s="130"/>
      <c r="I19" s="533"/>
      <c r="J19" s="534"/>
      <c r="K19" s="566"/>
      <c r="L19" s="567"/>
    </row>
    <row r="20" spans="1:12" ht="15">
      <c r="A20" s="243"/>
      <c r="B20" s="129" t="s">
        <v>94</v>
      </c>
      <c r="C20" s="582"/>
      <c r="D20" s="583"/>
      <c r="E20" s="583"/>
      <c r="F20" s="583"/>
      <c r="G20" s="584"/>
      <c r="H20" s="130"/>
      <c r="I20" s="533"/>
      <c r="J20" s="534"/>
      <c r="K20" s="566"/>
      <c r="L20" s="567"/>
    </row>
    <row r="21" spans="1:12" ht="15">
      <c r="A21" s="243"/>
      <c r="B21" s="129" t="s">
        <v>94</v>
      </c>
      <c r="C21" s="585"/>
      <c r="D21" s="586"/>
      <c r="E21" s="586"/>
      <c r="F21" s="586"/>
      <c r="G21" s="587"/>
      <c r="H21" s="131"/>
      <c r="I21" s="590"/>
      <c r="J21" s="591"/>
      <c r="K21" s="592"/>
      <c r="L21" s="593"/>
    </row>
    <row r="22" spans="1:12" ht="12.75">
      <c r="A22" s="125"/>
      <c r="B22" s="539" t="s">
        <v>95</v>
      </c>
      <c r="C22" s="540"/>
      <c r="D22" s="540"/>
      <c r="E22" s="540"/>
      <c r="F22" s="540"/>
      <c r="G22" s="541"/>
      <c r="H22" s="126" t="s">
        <v>91</v>
      </c>
      <c r="I22" s="542" t="s">
        <v>92</v>
      </c>
      <c r="J22" s="543"/>
      <c r="K22" s="560" t="s">
        <v>93</v>
      </c>
      <c r="L22" s="561"/>
    </row>
    <row r="23" spans="1:12" ht="23.25" customHeight="1">
      <c r="A23" s="125"/>
      <c r="B23" s="127" t="s">
        <v>94</v>
      </c>
      <c r="C23" s="619"/>
      <c r="D23" s="620"/>
      <c r="E23" s="620"/>
      <c r="F23" s="620"/>
      <c r="G23" s="621"/>
      <c r="H23" s="128"/>
      <c r="I23" s="533"/>
      <c r="J23" s="534"/>
      <c r="K23" s="575"/>
      <c r="L23" s="576"/>
    </row>
    <row r="24" spans="1:12" ht="30.75" customHeight="1">
      <c r="A24" s="243"/>
      <c r="B24" s="129" t="s">
        <v>94</v>
      </c>
      <c r="C24" s="616"/>
      <c r="D24" s="617"/>
      <c r="E24" s="617"/>
      <c r="F24" s="617"/>
      <c r="G24" s="618"/>
      <c r="H24" s="130"/>
      <c r="I24" s="533"/>
      <c r="J24" s="534"/>
      <c r="K24" s="566"/>
      <c r="L24" s="567"/>
    </row>
    <row r="25" spans="1:12" ht="21.75" customHeight="1">
      <c r="A25" s="243"/>
      <c r="B25" s="129" t="s">
        <v>94</v>
      </c>
      <c r="C25" s="535"/>
      <c r="D25" s="536"/>
      <c r="E25" s="536"/>
      <c r="F25" s="536"/>
      <c r="G25" s="537"/>
      <c r="H25" s="130"/>
      <c r="I25" s="533"/>
      <c r="J25" s="534"/>
      <c r="K25" s="566"/>
      <c r="L25" s="567"/>
    </row>
    <row r="26" spans="1:12" ht="15">
      <c r="A26" s="243"/>
      <c r="B26" s="129" t="s">
        <v>94</v>
      </c>
      <c r="C26" s="602"/>
      <c r="D26" s="452"/>
      <c r="E26" s="452"/>
      <c r="F26" s="452"/>
      <c r="G26" s="452"/>
      <c r="H26" s="130"/>
      <c r="I26" s="603"/>
      <c r="J26" s="517"/>
      <c r="K26" s="599"/>
      <c r="L26" s="600"/>
    </row>
    <row r="27" spans="1:12" ht="15">
      <c r="A27" s="243"/>
      <c r="B27" s="132" t="s">
        <v>94</v>
      </c>
      <c r="C27" s="604"/>
      <c r="D27" s="605"/>
      <c r="E27" s="605"/>
      <c r="F27" s="605"/>
      <c r="G27" s="605"/>
      <c r="H27" s="133"/>
      <c r="I27" s="538"/>
      <c r="J27" s="519"/>
      <c r="K27" s="592"/>
      <c r="L27" s="593"/>
    </row>
    <row r="28" spans="1:12" ht="12.75">
      <c r="A28" s="134"/>
      <c r="B28" s="135"/>
      <c r="C28" s="135"/>
      <c r="D28" s="86"/>
      <c r="E28" s="86"/>
      <c r="F28" s="86"/>
      <c r="G28" s="86"/>
      <c r="H28" s="136"/>
      <c r="I28" s="135"/>
      <c r="J28" s="86"/>
      <c r="K28" s="137"/>
      <c r="L28" s="138"/>
    </row>
    <row r="29" spans="1:12" ht="15.75">
      <c r="A29" s="139" t="s">
        <v>96</v>
      </c>
      <c r="B29" s="622" t="s">
        <v>97</v>
      </c>
      <c r="C29" s="623"/>
      <c r="D29" s="623"/>
      <c r="E29" s="623"/>
      <c r="F29" s="623"/>
      <c r="G29" s="624"/>
      <c r="H29" s="624"/>
      <c r="I29" s="624"/>
      <c r="J29" s="625"/>
      <c r="K29" s="606" t="s">
        <v>98</v>
      </c>
      <c r="L29" s="607"/>
    </row>
    <row r="30" spans="1:12" ht="12.75">
      <c r="A30" s="125"/>
      <c r="B30" s="597" t="s">
        <v>99</v>
      </c>
      <c r="C30" s="598"/>
      <c r="D30" s="598"/>
      <c r="E30" s="598"/>
      <c r="F30" s="598"/>
      <c r="G30" s="598"/>
      <c r="H30" s="598"/>
      <c r="I30" s="104"/>
      <c r="J30" s="105"/>
      <c r="K30" s="601"/>
      <c r="L30" s="596"/>
    </row>
    <row r="31" spans="1:12" s="142" customFormat="1" ht="11.25">
      <c r="A31" s="134"/>
      <c r="B31" s="140" t="s">
        <v>100</v>
      </c>
      <c r="C31" s="594" t="s">
        <v>101</v>
      </c>
      <c r="D31" s="594"/>
      <c r="E31" s="594"/>
      <c r="F31" s="141" t="s">
        <v>1</v>
      </c>
      <c r="G31" s="594" t="s">
        <v>102</v>
      </c>
      <c r="H31" s="594"/>
      <c r="I31" s="141" t="s">
        <v>59</v>
      </c>
      <c r="J31" s="141" t="s">
        <v>103</v>
      </c>
      <c r="K31" s="595"/>
      <c r="L31" s="596"/>
    </row>
    <row r="32" spans="1:12" s="142" customFormat="1" ht="24" customHeight="1">
      <c r="A32" s="134"/>
      <c r="B32" s="232"/>
      <c r="C32" s="613"/>
      <c r="D32" s="614"/>
      <c r="E32" s="615"/>
      <c r="F32" s="233"/>
      <c r="G32" s="609"/>
      <c r="H32" s="498"/>
      <c r="I32" s="251"/>
      <c r="J32" s="252"/>
      <c r="K32" s="610"/>
      <c r="L32" s="567"/>
    </row>
    <row r="33" spans="1:12" s="142" customFormat="1" ht="15" customHeight="1">
      <c r="A33" s="243"/>
      <c r="B33" s="232"/>
      <c r="C33" s="613"/>
      <c r="D33" s="614"/>
      <c r="E33" s="615"/>
      <c r="F33" s="233"/>
      <c r="G33" s="611"/>
      <c r="H33" s="612"/>
      <c r="I33" s="251"/>
      <c r="J33" s="254"/>
      <c r="K33" s="610"/>
      <c r="L33" s="567"/>
    </row>
    <row r="34" spans="1:12" s="142" customFormat="1" ht="21" customHeight="1">
      <c r="A34" s="243"/>
      <c r="B34" s="232"/>
      <c r="C34" s="613"/>
      <c r="D34" s="614"/>
      <c r="E34" s="615"/>
      <c r="F34" s="233"/>
      <c r="G34" s="609"/>
      <c r="H34" s="498"/>
      <c r="I34" s="251"/>
      <c r="J34" s="254"/>
      <c r="K34" s="610"/>
      <c r="L34" s="567"/>
    </row>
    <row r="35" spans="1:12" s="142" customFormat="1" ht="11.25">
      <c r="A35" s="134"/>
      <c r="B35" s="221"/>
      <c r="C35" s="504"/>
      <c r="D35" s="504"/>
      <c r="E35" s="504"/>
      <c r="F35" s="220"/>
      <c r="G35" s="504"/>
      <c r="H35" s="504"/>
      <c r="I35" s="220"/>
      <c r="J35" s="220"/>
      <c r="K35" s="610"/>
      <c r="L35" s="567"/>
    </row>
    <row r="36" spans="1:12" s="142" customFormat="1" ht="11.25">
      <c r="A36" s="134"/>
      <c r="B36" s="608" t="s">
        <v>104</v>
      </c>
      <c r="C36" s="400"/>
      <c r="D36" s="400"/>
      <c r="E36" s="400"/>
      <c r="F36" s="400"/>
      <c r="G36" s="400"/>
      <c r="H36" s="400"/>
      <c r="I36" s="222"/>
      <c r="J36" s="222"/>
      <c r="K36" s="223"/>
      <c r="L36" s="224"/>
    </row>
    <row r="37" spans="1:12" s="142" customFormat="1" ht="11.25">
      <c r="A37" s="134"/>
      <c r="B37" s="140" t="s">
        <v>100</v>
      </c>
      <c r="C37" s="594" t="s">
        <v>101</v>
      </c>
      <c r="D37" s="594"/>
      <c r="E37" s="594"/>
      <c r="F37" s="141" t="s">
        <v>1</v>
      </c>
      <c r="G37" s="594" t="s">
        <v>102</v>
      </c>
      <c r="H37" s="594"/>
      <c r="I37" s="141" t="s">
        <v>59</v>
      </c>
      <c r="J37" s="141" t="s">
        <v>103</v>
      </c>
      <c r="K37" s="595"/>
      <c r="L37" s="596"/>
    </row>
    <row r="38" spans="1:12" s="142" customFormat="1" ht="21.75" customHeight="1">
      <c r="A38" s="243"/>
      <c r="B38" s="232"/>
      <c r="C38" s="609"/>
      <c r="D38" s="497"/>
      <c r="E38" s="498"/>
      <c r="F38" s="253"/>
      <c r="G38" s="609"/>
      <c r="H38" s="498"/>
      <c r="I38" s="251"/>
      <c r="J38" s="254"/>
      <c r="K38" s="610"/>
      <c r="L38" s="567"/>
    </row>
    <row r="39" spans="1:12" s="142" customFormat="1" ht="24" customHeight="1">
      <c r="A39" s="134"/>
      <c r="B39" s="232"/>
      <c r="C39" s="547"/>
      <c r="D39" s="547"/>
      <c r="E39" s="547"/>
      <c r="F39" s="253"/>
      <c r="G39" s="609"/>
      <c r="H39" s="498"/>
      <c r="I39" s="251"/>
      <c r="J39" s="254"/>
      <c r="K39" s="610"/>
      <c r="L39" s="567"/>
    </row>
    <row r="40" spans="1:12" s="142" customFormat="1" ht="11.25">
      <c r="A40" s="134"/>
      <c r="B40" s="221"/>
      <c r="C40" s="641"/>
      <c r="D40" s="641"/>
      <c r="E40" s="641"/>
      <c r="F40" s="220"/>
      <c r="G40" s="504"/>
      <c r="H40" s="504"/>
      <c r="I40" s="220"/>
      <c r="J40" s="220"/>
      <c r="K40" s="610"/>
      <c r="L40" s="567"/>
    </row>
    <row r="41" spans="1:12" s="142" customFormat="1" ht="5.25" customHeight="1">
      <c r="A41" s="134"/>
      <c r="B41" s="112"/>
      <c r="C41" s="143"/>
      <c r="D41" s="143"/>
      <c r="E41" s="143"/>
      <c r="F41" s="143"/>
      <c r="G41" s="143"/>
      <c r="H41" s="143"/>
      <c r="I41" s="143"/>
      <c r="J41" s="143"/>
      <c r="K41" s="144"/>
      <c r="L41" s="145"/>
    </row>
    <row r="42" spans="1:12" s="142" customFormat="1" ht="11.25">
      <c r="A42" s="134"/>
      <c r="B42" s="630" t="s">
        <v>222</v>
      </c>
      <c r="C42" s="642"/>
      <c r="D42" s="642"/>
      <c r="E42" s="642"/>
      <c r="F42" s="642"/>
      <c r="G42" s="642"/>
      <c r="H42" s="642"/>
      <c r="I42" s="642"/>
      <c r="J42" s="107"/>
      <c r="K42" s="144"/>
      <c r="L42" s="145"/>
    </row>
    <row r="43" spans="1:12" s="142" customFormat="1" ht="11.25">
      <c r="A43" s="134"/>
      <c r="B43" s="643"/>
      <c r="C43" s="372"/>
      <c r="D43" s="372"/>
      <c r="E43" s="372"/>
      <c r="F43" s="372"/>
      <c r="G43" s="372"/>
      <c r="H43" s="372"/>
      <c r="I43" s="373"/>
      <c r="J43" s="103" t="s">
        <v>105</v>
      </c>
      <c r="K43" s="310" t="s">
        <v>60</v>
      </c>
      <c r="L43" s="311"/>
    </row>
    <row r="44" spans="1:12" s="142" customFormat="1" ht="11.25">
      <c r="A44" s="134"/>
      <c r="B44" s="630" t="s">
        <v>106</v>
      </c>
      <c r="C44" s="381"/>
      <c r="D44" s="381"/>
      <c r="E44" s="381"/>
      <c r="F44" s="381"/>
      <c r="G44" s="381"/>
      <c r="H44" s="381"/>
      <c r="I44" s="381"/>
      <c r="J44" s="222"/>
      <c r="K44" s="631"/>
      <c r="L44" s="376"/>
    </row>
    <row r="45" spans="1:12" s="142" customFormat="1" ht="12.75" customHeight="1">
      <c r="A45" s="134"/>
      <c r="B45" s="112" t="s">
        <v>200</v>
      </c>
      <c r="C45" s="234"/>
      <c r="D45" s="234"/>
      <c r="E45" s="234"/>
      <c r="F45" s="143"/>
      <c r="G45" s="143"/>
      <c r="H45" s="143"/>
      <c r="I45" s="143"/>
      <c r="J45" s="143"/>
      <c r="K45" s="144"/>
      <c r="L45" s="145"/>
    </row>
    <row r="46" spans="1:12" ht="15.75">
      <c r="A46" s="146" t="s">
        <v>107</v>
      </c>
      <c r="B46" s="637" t="s">
        <v>108</v>
      </c>
      <c r="C46" s="638"/>
      <c r="D46" s="638"/>
      <c r="E46" s="638"/>
      <c r="F46" s="638"/>
      <c r="G46" s="605"/>
      <c r="H46" s="605"/>
      <c r="I46" s="639"/>
      <c r="J46" s="103" t="s">
        <v>105</v>
      </c>
      <c r="K46" s="310" t="s">
        <v>60</v>
      </c>
      <c r="L46" s="311"/>
    </row>
    <row r="47" spans="1:12" ht="21" customHeight="1">
      <c r="A47" s="147"/>
      <c r="B47" s="632"/>
      <c r="C47" s="633"/>
      <c r="D47" s="633"/>
      <c r="E47" s="633"/>
      <c r="F47" s="633"/>
      <c r="G47" s="633"/>
      <c r="H47" s="633"/>
      <c r="I47" s="634"/>
      <c r="J47" s="251"/>
      <c r="K47" s="635"/>
      <c r="L47" s="636"/>
    </row>
    <row r="48" spans="1:12" ht="27" customHeight="1">
      <c r="A48" s="261"/>
      <c r="B48" s="640"/>
      <c r="C48" s="495"/>
      <c r="D48" s="495"/>
      <c r="E48" s="495"/>
      <c r="F48" s="495"/>
      <c r="G48" s="495"/>
      <c r="H48" s="495"/>
      <c r="I48" s="495"/>
      <c r="J48" s="251"/>
      <c r="K48" s="501"/>
      <c r="L48" s="502"/>
    </row>
    <row r="49" spans="1:12" ht="22.5" customHeight="1">
      <c r="A49" s="247"/>
      <c r="B49" s="496"/>
      <c r="C49" s="626"/>
      <c r="D49" s="626"/>
      <c r="E49" s="626"/>
      <c r="F49" s="626"/>
      <c r="G49" s="626"/>
      <c r="H49" s="626"/>
      <c r="I49" s="627"/>
      <c r="J49" s="251"/>
      <c r="K49" s="501"/>
      <c r="L49" s="502"/>
    </row>
    <row r="50" spans="1:12" ht="28.5" customHeight="1">
      <c r="A50" s="247"/>
      <c r="B50" s="496"/>
      <c r="C50" s="497"/>
      <c r="D50" s="497"/>
      <c r="E50" s="497"/>
      <c r="F50" s="497"/>
      <c r="G50" s="497"/>
      <c r="H50" s="497"/>
      <c r="I50" s="498"/>
      <c r="J50" s="251"/>
      <c r="K50" s="499"/>
      <c r="L50" s="500"/>
    </row>
    <row r="51" spans="1:12" ht="27.75" customHeight="1">
      <c r="A51" s="247"/>
      <c r="B51" s="496"/>
      <c r="C51" s="497"/>
      <c r="D51" s="497"/>
      <c r="E51" s="497"/>
      <c r="F51" s="497"/>
      <c r="G51" s="497"/>
      <c r="H51" s="497"/>
      <c r="I51" s="498"/>
      <c r="J51" s="251"/>
      <c r="K51" s="501"/>
      <c r="L51" s="502"/>
    </row>
    <row r="52" spans="1:12" ht="22.5" customHeight="1">
      <c r="A52" s="247"/>
      <c r="B52" s="496"/>
      <c r="C52" s="497"/>
      <c r="D52" s="497"/>
      <c r="E52" s="497"/>
      <c r="F52" s="497"/>
      <c r="G52" s="497"/>
      <c r="H52" s="497"/>
      <c r="I52" s="498"/>
      <c r="J52" s="251"/>
      <c r="K52" s="501"/>
      <c r="L52" s="502"/>
    </row>
    <row r="53" spans="1:12" ht="12.75">
      <c r="A53" s="247"/>
      <c r="B53" s="648" t="s">
        <v>182</v>
      </c>
      <c r="C53" s="649"/>
      <c r="D53" s="649"/>
      <c r="E53" s="650"/>
      <c r="F53" s="203" t="s">
        <v>195</v>
      </c>
      <c r="G53" s="204" t="s">
        <v>183</v>
      </c>
      <c r="H53" s="651"/>
      <c r="I53" s="652"/>
      <c r="J53" s="202"/>
      <c r="K53" s="653"/>
      <c r="L53" s="654"/>
    </row>
    <row r="54" spans="1:12" ht="12.75">
      <c r="A54" s="147"/>
      <c r="B54" s="648" t="s">
        <v>221</v>
      </c>
      <c r="C54" s="649"/>
      <c r="D54" s="649"/>
      <c r="E54" s="650"/>
      <c r="F54" s="695" t="s">
        <v>196</v>
      </c>
      <c r="G54" s="696"/>
      <c r="H54" s="697" t="str">
        <f>IF(OR(AND(F53="YES",OR(ISBLANK(H53),ISBLANK(F54))),AND(ISBLANK(F53),ISBLANK(H53),ISBLANK(F54))),"UPDATE","OK")</f>
        <v>OK</v>
      </c>
      <c r="I54" s="698"/>
      <c r="J54" s="149"/>
      <c r="K54" s="628"/>
      <c r="L54" s="629"/>
    </row>
    <row r="55" spans="1:12" ht="15.75">
      <c r="A55" s="146" t="s">
        <v>107</v>
      </c>
      <c r="B55" s="557" t="s">
        <v>109</v>
      </c>
      <c r="C55" s="452"/>
      <c r="D55" s="452"/>
      <c r="E55" s="452"/>
      <c r="F55" s="405"/>
      <c r="G55" s="405"/>
      <c r="H55" s="452"/>
      <c r="I55" s="452"/>
      <c r="J55" s="452"/>
      <c r="K55" s="452"/>
      <c r="L55" s="453"/>
    </row>
    <row r="56" spans="1:12" ht="12.75">
      <c r="A56" s="150"/>
      <c r="B56" s="644" t="s">
        <v>110</v>
      </c>
      <c r="C56" s="588"/>
      <c r="D56" s="588"/>
      <c r="E56" s="588"/>
      <c r="F56" s="645"/>
      <c r="G56" s="646" t="s">
        <v>111</v>
      </c>
      <c r="H56" s="647"/>
      <c r="I56" s="647"/>
      <c r="J56" s="255" t="s">
        <v>105</v>
      </c>
      <c r="K56" s="357" t="s">
        <v>112</v>
      </c>
      <c r="L56" s="358"/>
    </row>
    <row r="57" spans="1:12" ht="27" customHeight="1">
      <c r="A57" s="259"/>
      <c r="B57" s="494"/>
      <c r="C57" s="494"/>
      <c r="D57" s="494"/>
      <c r="E57" s="494"/>
      <c r="F57" s="494"/>
      <c r="G57" s="495"/>
      <c r="H57" s="495"/>
      <c r="I57" s="495"/>
      <c r="J57" s="257"/>
      <c r="K57" s="525"/>
      <c r="L57" s="526"/>
    </row>
    <row r="58" spans="1:12" ht="25.5" customHeight="1">
      <c r="A58" s="259"/>
      <c r="B58" s="494"/>
      <c r="C58" s="494"/>
      <c r="D58" s="494"/>
      <c r="E58" s="494"/>
      <c r="F58" s="494"/>
      <c r="G58" s="495"/>
      <c r="H58" s="495"/>
      <c r="I58" s="495"/>
      <c r="J58" s="258"/>
      <c r="K58" s="525"/>
      <c r="L58" s="526"/>
    </row>
    <row r="59" spans="1:12" ht="31.5" customHeight="1">
      <c r="A59" s="259"/>
      <c r="B59" s="494"/>
      <c r="C59" s="494"/>
      <c r="D59" s="494"/>
      <c r="E59" s="494"/>
      <c r="F59" s="494"/>
      <c r="G59" s="495"/>
      <c r="H59" s="495"/>
      <c r="I59" s="495"/>
      <c r="J59" s="258"/>
      <c r="K59" s="525"/>
      <c r="L59" s="526"/>
    </row>
    <row r="60" spans="1:12" ht="26.25" customHeight="1">
      <c r="A60" s="259"/>
      <c r="B60" s="494"/>
      <c r="C60" s="494"/>
      <c r="D60" s="494"/>
      <c r="E60" s="494"/>
      <c r="F60" s="494"/>
      <c r="G60" s="495"/>
      <c r="H60" s="495"/>
      <c r="I60" s="495"/>
      <c r="J60" s="256"/>
      <c r="K60" s="525"/>
      <c r="L60" s="526"/>
    </row>
    <row r="61" spans="1:12" ht="12.75">
      <c r="A61" s="150"/>
      <c r="B61" s="688"/>
      <c r="C61" s="689"/>
      <c r="D61" s="689"/>
      <c r="E61" s="689"/>
      <c r="F61" s="690"/>
      <c r="G61" s="691"/>
      <c r="H61" s="692"/>
      <c r="I61" s="692"/>
      <c r="J61" s="226"/>
      <c r="K61" s="693"/>
      <c r="L61" s="694"/>
    </row>
    <row r="62" spans="1:12" ht="12.75">
      <c r="A62" s="147"/>
      <c r="B62" s="557" t="s">
        <v>113</v>
      </c>
      <c r="C62" s="655"/>
      <c r="D62" s="655"/>
      <c r="E62" s="655"/>
      <c r="F62" s="656"/>
      <c r="G62" s="657"/>
      <c r="H62" s="617"/>
      <c r="I62" s="617"/>
      <c r="J62" s="85"/>
      <c r="K62" s="658"/>
      <c r="L62" s="659"/>
    </row>
    <row r="63" spans="1:12" ht="12.75">
      <c r="A63" s="152"/>
      <c r="B63" s="544"/>
      <c r="C63" s="545"/>
      <c r="D63" s="545"/>
      <c r="E63" s="545"/>
      <c r="F63" s="546"/>
      <c r="G63" s="657"/>
      <c r="H63" s="617"/>
      <c r="I63" s="617"/>
      <c r="J63" s="116"/>
      <c r="K63" s="662"/>
      <c r="L63" s="661"/>
    </row>
    <row r="64" spans="1:12" ht="15.75">
      <c r="A64" s="146" t="s">
        <v>114</v>
      </c>
      <c r="B64" s="557" t="s">
        <v>115</v>
      </c>
      <c r="C64" s="452"/>
      <c r="D64" s="452"/>
      <c r="E64" s="452"/>
      <c r="F64" s="452"/>
      <c r="G64" s="452"/>
      <c r="H64" s="452"/>
      <c r="I64" s="554"/>
      <c r="J64" s="151" t="s">
        <v>105</v>
      </c>
      <c r="K64" s="310" t="s">
        <v>60</v>
      </c>
      <c r="L64" s="311"/>
    </row>
    <row r="65" spans="1:12" ht="12.75">
      <c r="A65" s="147"/>
      <c r="B65" s="509"/>
      <c r="C65" s="510"/>
      <c r="D65" s="510"/>
      <c r="E65" s="510"/>
      <c r="F65" s="510"/>
      <c r="G65" s="510"/>
      <c r="H65" s="510"/>
      <c r="I65" s="511"/>
      <c r="J65" s="225"/>
      <c r="K65" s="471"/>
      <c r="L65" s="515"/>
    </row>
    <row r="66" spans="1:12" ht="12.75">
      <c r="A66" s="147"/>
      <c r="B66" s="507"/>
      <c r="C66" s="381"/>
      <c r="D66" s="381"/>
      <c r="E66" s="381"/>
      <c r="F66" s="381"/>
      <c r="G66" s="381"/>
      <c r="H66" s="381"/>
      <c r="I66" s="508"/>
      <c r="J66" s="148"/>
      <c r="K66" s="471"/>
      <c r="L66" s="515"/>
    </row>
    <row r="67" spans="1:12" ht="12.75">
      <c r="A67" s="147"/>
      <c r="B67" s="512"/>
      <c r="C67" s="513"/>
      <c r="D67" s="513"/>
      <c r="E67" s="513"/>
      <c r="F67" s="513"/>
      <c r="G67" s="513"/>
      <c r="H67" s="513"/>
      <c r="I67" s="514"/>
      <c r="J67" s="149"/>
      <c r="K67" s="505"/>
      <c r="L67" s="506"/>
    </row>
    <row r="68" spans="1:12" ht="12.75">
      <c r="A68" s="147"/>
      <c r="B68" s="550" t="s">
        <v>116</v>
      </c>
      <c r="C68" s="551"/>
      <c r="D68" s="551"/>
      <c r="E68" s="552"/>
      <c r="F68" s="555" t="s">
        <v>117</v>
      </c>
      <c r="G68" s="557" t="s">
        <v>118</v>
      </c>
      <c r="H68" s="551"/>
      <c r="I68" s="552"/>
      <c r="J68" s="558" t="s">
        <v>105</v>
      </c>
      <c r="K68" s="357" t="s">
        <v>60</v>
      </c>
      <c r="L68" s="358"/>
    </row>
    <row r="69" spans="1:12" ht="12.75">
      <c r="A69" s="147"/>
      <c r="B69" s="553"/>
      <c r="C69" s="452"/>
      <c r="D69" s="452"/>
      <c r="E69" s="554"/>
      <c r="F69" s="556"/>
      <c r="G69" s="557" t="s">
        <v>119</v>
      </c>
      <c r="H69" s="551"/>
      <c r="I69" s="551"/>
      <c r="J69" s="517"/>
      <c r="K69" s="660"/>
      <c r="L69" s="661"/>
    </row>
    <row r="70" spans="1:12" ht="12.75">
      <c r="A70" s="147"/>
      <c r="B70" s="516" t="s">
        <v>120</v>
      </c>
      <c r="C70" s="517"/>
      <c r="D70" s="517"/>
      <c r="E70" s="517"/>
      <c r="F70" s="153"/>
      <c r="G70" s="530"/>
      <c r="H70" s="531"/>
      <c r="I70" s="532"/>
      <c r="J70" s="153"/>
      <c r="K70" s="548"/>
      <c r="L70" s="549"/>
    </row>
    <row r="71" spans="1:12" ht="12.75">
      <c r="A71" s="147"/>
      <c r="B71" s="516" t="s">
        <v>121</v>
      </c>
      <c r="C71" s="517"/>
      <c r="D71" s="517"/>
      <c r="E71" s="517"/>
      <c r="F71" s="153"/>
      <c r="G71" s="520"/>
      <c r="H71" s="521"/>
      <c r="I71" s="521"/>
      <c r="J71" s="153"/>
      <c r="K71" s="548"/>
      <c r="L71" s="549"/>
    </row>
    <row r="72" spans="1:12" ht="12.75">
      <c r="A72" s="147"/>
      <c r="B72" s="516" t="s">
        <v>122</v>
      </c>
      <c r="C72" s="517"/>
      <c r="D72" s="517"/>
      <c r="E72" s="517"/>
      <c r="F72" s="153"/>
      <c r="G72" s="520"/>
      <c r="H72" s="521"/>
      <c r="I72" s="521"/>
      <c r="J72" s="153"/>
      <c r="K72" s="663"/>
      <c r="L72" s="549"/>
    </row>
    <row r="73" spans="1:12" ht="12.75">
      <c r="A73" s="147"/>
      <c r="B73" s="516" t="s">
        <v>123</v>
      </c>
      <c r="C73" s="517"/>
      <c r="D73" s="517"/>
      <c r="E73" s="517"/>
      <c r="F73" s="153"/>
      <c r="G73" s="520"/>
      <c r="H73" s="521"/>
      <c r="I73" s="521"/>
      <c r="J73" s="153"/>
      <c r="K73" s="548"/>
      <c r="L73" s="549"/>
    </row>
    <row r="74" spans="1:12" ht="15">
      <c r="A74" s="248"/>
      <c r="B74" s="516" t="s">
        <v>124</v>
      </c>
      <c r="C74" s="517"/>
      <c r="D74" s="517"/>
      <c r="E74" s="517"/>
      <c r="F74" s="153"/>
      <c r="G74" s="657"/>
      <c r="H74" s="617"/>
      <c r="I74" s="618"/>
      <c r="J74" s="153"/>
      <c r="K74" s="548"/>
      <c r="L74" s="549"/>
    </row>
    <row r="75" spans="1:12" ht="12.75">
      <c r="A75" s="147"/>
      <c r="B75" s="516" t="s">
        <v>125</v>
      </c>
      <c r="C75" s="517"/>
      <c r="D75" s="517"/>
      <c r="E75" s="517"/>
      <c r="F75" s="153"/>
      <c r="G75" s="668"/>
      <c r="H75" s="545"/>
      <c r="I75" s="546"/>
      <c r="J75" s="153"/>
      <c r="K75" s="686"/>
      <c r="L75" s="687"/>
    </row>
    <row r="76" spans="1:12" ht="12.75">
      <c r="A76" s="154"/>
      <c r="B76" s="518" t="s">
        <v>201</v>
      </c>
      <c r="C76" s="519"/>
      <c r="D76" s="519"/>
      <c r="E76" s="519"/>
      <c r="F76" s="230"/>
      <c r="G76" s="520"/>
      <c r="H76" s="521"/>
      <c r="I76" s="521"/>
      <c r="J76" s="153"/>
      <c r="K76" s="663"/>
      <c r="L76" s="549"/>
    </row>
    <row r="77" spans="1:12" ht="15.75">
      <c r="A77" s="155" t="s">
        <v>126</v>
      </c>
      <c r="B77" s="669" t="s">
        <v>127</v>
      </c>
      <c r="C77" s="405"/>
      <c r="D77" s="405"/>
      <c r="E77" s="405"/>
      <c r="F77" s="670"/>
      <c r="G77" s="662" t="s">
        <v>128</v>
      </c>
      <c r="H77" s="671"/>
      <c r="I77" s="662" t="s">
        <v>129</v>
      </c>
      <c r="J77" s="672"/>
      <c r="K77" s="672"/>
      <c r="L77" s="673"/>
    </row>
    <row r="78" spans="1:12" ht="12.75">
      <c r="A78" s="147"/>
      <c r="B78" s="503"/>
      <c r="C78" s="503"/>
      <c r="D78" s="503"/>
      <c r="E78" s="503"/>
      <c r="F78" s="503"/>
      <c r="G78" s="664"/>
      <c r="H78" s="665"/>
      <c r="I78" s="678"/>
      <c r="J78" s="356"/>
      <c r="K78" s="356"/>
      <c r="L78" s="409"/>
    </row>
    <row r="79" spans="1:12" ht="12.75">
      <c r="A79" s="147"/>
      <c r="B79" s="503"/>
      <c r="C79" s="503"/>
      <c r="D79" s="503"/>
      <c r="E79" s="503"/>
      <c r="F79" s="503"/>
      <c r="G79" s="262"/>
      <c r="H79" s="227"/>
      <c r="I79" s="228"/>
      <c r="J79" s="86"/>
      <c r="K79" s="86"/>
      <c r="L79" s="229"/>
    </row>
    <row r="80" spans="1:12" ht="12.75">
      <c r="A80" s="147"/>
      <c r="B80" s="503"/>
      <c r="C80" s="503"/>
      <c r="D80" s="503"/>
      <c r="E80" s="503"/>
      <c r="F80" s="503"/>
      <c r="G80" s="262"/>
      <c r="H80" s="227"/>
      <c r="I80" s="228"/>
      <c r="J80" s="86"/>
      <c r="K80" s="86"/>
      <c r="L80" s="229"/>
    </row>
    <row r="81" spans="1:12" ht="12.75">
      <c r="A81" s="147"/>
      <c r="B81" s="503"/>
      <c r="C81" s="503"/>
      <c r="D81" s="503"/>
      <c r="E81" s="503"/>
      <c r="F81" s="503"/>
      <c r="G81" s="262"/>
      <c r="H81" s="227"/>
      <c r="I81" s="228"/>
      <c r="J81" s="86"/>
      <c r="K81" s="86"/>
      <c r="L81" s="229"/>
    </row>
    <row r="82" spans="1:12" ht="12.75">
      <c r="A82" s="147"/>
      <c r="B82" s="503"/>
      <c r="C82" s="503"/>
      <c r="D82" s="503"/>
      <c r="E82" s="503"/>
      <c r="F82" s="503"/>
      <c r="G82" s="664"/>
      <c r="H82" s="665"/>
      <c r="I82" s="666"/>
      <c r="J82" s="344"/>
      <c r="K82" s="344"/>
      <c r="L82" s="667"/>
    </row>
    <row r="83" spans="1:12" ht="12.75">
      <c r="A83" s="147"/>
      <c r="B83" s="503"/>
      <c r="C83" s="503"/>
      <c r="D83" s="503"/>
      <c r="E83" s="504"/>
      <c r="F83" s="504"/>
      <c r="G83" s="664"/>
      <c r="H83" s="665"/>
      <c r="I83" s="666"/>
      <c r="J83" s="344"/>
      <c r="K83" s="344"/>
      <c r="L83" s="667"/>
    </row>
    <row r="84" spans="1:12" ht="13.5" thickBot="1">
      <c r="A84" s="156"/>
      <c r="B84" s="679"/>
      <c r="C84" s="680"/>
      <c r="D84" s="680"/>
      <c r="E84" s="680"/>
      <c r="F84" s="681"/>
      <c r="G84" s="682"/>
      <c r="H84" s="683"/>
      <c r="I84" s="682"/>
      <c r="J84" s="684"/>
      <c r="K84" s="684"/>
      <c r="L84" s="685"/>
    </row>
    <row r="85" spans="1:12" ht="13.5" thickBot="1">
      <c r="A85" s="674"/>
      <c r="B85" s="675"/>
      <c r="C85" s="675"/>
      <c r="D85" s="675"/>
      <c r="E85" s="675"/>
      <c r="F85" s="676"/>
      <c r="G85" s="676"/>
      <c r="H85" s="676"/>
      <c r="I85" s="677"/>
      <c r="J85" s="477" t="s">
        <v>130</v>
      </c>
      <c r="K85" s="478"/>
      <c r="L85" s="479"/>
    </row>
  </sheetData>
  <sheetProtection/>
  <mergeCells count="212">
    <mergeCell ref="K49:L49"/>
    <mergeCell ref="G69:I69"/>
    <mergeCell ref="B61:F61"/>
    <mergeCell ref="G61:I61"/>
    <mergeCell ref="K61:L61"/>
    <mergeCell ref="B57:F57"/>
    <mergeCell ref="G57:I57"/>
    <mergeCell ref="K57:L57"/>
    <mergeCell ref="F54:G54"/>
    <mergeCell ref="H54:I54"/>
    <mergeCell ref="G84:H84"/>
    <mergeCell ref="I84:L84"/>
    <mergeCell ref="B80:D80"/>
    <mergeCell ref="E80:F80"/>
    <mergeCell ref="B81:D81"/>
    <mergeCell ref="G73:I73"/>
    <mergeCell ref="K73:L73"/>
    <mergeCell ref="K75:L75"/>
    <mergeCell ref="G74:I74"/>
    <mergeCell ref="K74:L74"/>
    <mergeCell ref="B75:E75"/>
    <mergeCell ref="G75:I75"/>
    <mergeCell ref="B77:F77"/>
    <mergeCell ref="G77:H77"/>
    <mergeCell ref="I77:L77"/>
    <mergeCell ref="A85:I85"/>
    <mergeCell ref="J85:L85"/>
    <mergeCell ref="G78:H78"/>
    <mergeCell ref="I78:L78"/>
    <mergeCell ref="B84:F84"/>
    <mergeCell ref="K76:L76"/>
    <mergeCell ref="B72:E72"/>
    <mergeCell ref="G72:I72"/>
    <mergeCell ref="K72:L72"/>
    <mergeCell ref="B74:E74"/>
    <mergeCell ref="G83:H83"/>
    <mergeCell ref="I83:L83"/>
    <mergeCell ref="G82:H82"/>
    <mergeCell ref="I82:L82"/>
    <mergeCell ref="E82:F82"/>
    <mergeCell ref="B62:F62"/>
    <mergeCell ref="G62:I62"/>
    <mergeCell ref="K62:L62"/>
    <mergeCell ref="B71:E71"/>
    <mergeCell ref="G71:I71"/>
    <mergeCell ref="K71:L71"/>
    <mergeCell ref="K68:L69"/>
    <mergeCell ref="B64:I64"/>
    <mergeCell ref="G63:I63"/>
    <mergeCell ref="K63:L63"/>
    <mergeCell ref="B55:L55"/>
    <mergeCell ref="B56:F56"/>
    <mergeCell ref="G56:I56"/>
    <mergeCell ref="K56:L56"/>
    <mergeCell ref="K52:L52"/>
    <mergeCell ref="B53:E53"/>
    <mergeCell ref="H53:I53"/>
    <mergeCell ref="K53:L53"/>
    <mergeCell ref="B54:E54"/>
    <mergeCell ref="K47:L47"/>
    <mergeCell ref="B46:I46"/>
    <mergeCell ref="B48:I48"/>
    <mergeCell ref="C40:E40"/>
    <mergeCell ref="G40:H40"/>
    <mergeCell ref="K40:L40"/>
    <mergeCell ref="B42:I42"/>
    <mergeCell ref="B43:I43"/>
    <mergeCell ref="K43:L43"/>
    <mergeCell ref="B49:I49"/>
    <mergeCell ref="G37:H37"/>
    <mergeCell ref="G39:H39"/>
    <mergeCell ref="K54:L54"/>
    <mergeCell ref="B52:I52"/>
    <mergeCell ref="B44:I44"/>
    <mergeCell ref="K44:L44"/>
    <mergeCell ref="K48:L48"/>
    <mergeCell ref="K46:L46"/>
    <mergeCell ref="B47:I47"/>
    <mergeCell ref="K38:L38"/>
    <mergeCell ref="G34:H34"/>
    <mergeCell ref="K34:L34"/>
    <mergeCell ref="C35:E35"/>
    <mergeCell ref="G35:H35"/>
    <mergeCell ref="K35:L35"/>
    <mergeCell ref="C38:E38"/>
    <mergeCell ref="G38:H38"/>
    <mergeCell ref="C37:E37"/>
    <mergeCell ref="C34:E34"/>
    <mergeCell ref="K39:L39"/>
    <mergeCell ref="K37:L37"/>
    <mergeCell ref="K23:L23"/>
    <mergeCell ref="C24:G24"/>
    <mergeCell ref="I24:J24"/>
    <mergeCell ref="K24:L24"/>
    <mergeCell ref="C23:G23"/>
    <mergeCell ref="I23:J23"/>
    <mergeCell ref="K27:L27"/>
    <mergeCell ref="B29:J29"/>
    <mergeCell ref="K29:L29"/>
    <mergeCell ref="B36:H36"/>
    <mergeCell ref="G32:H32"/>
    <mergeCell ref="K32:L32"/>
    <mergeCell ref="G33:H33"/>
    <mergeCell ref="K33:L33"/>
    <mergeCell ref="C32:E32"/>
    <mergeCell ref="C33:E33"/>
    <mergeCell ref="K25:L25"/>
    <mergeCell ref="G31:H31"/>
    <mergeCell ref="K31:L31"/>
    <mergeCell ref="B30:H30"/>
    <mergeCell ref="K26:L26"/>
    <mergeCell ref="K30:L30"/>
    <mergeCell ref="C31:E31"/>
    <mergeCell ref="C26:G26"/>
    <mergeCell ref="I26:J26"/>
    <mergeCell ref="C27:G27"/>
    <mergeCell ref="A12:E12"/>
    <mergeCell ref="I17:J17"/>
    <mergeCell ref="K17:L17"/>
    <mergeCell ref="I16:J16"/>
    <mergeCell ref="K16:L16"/>
    <mergeCell ref="C16:G21"/>
    <mergeCell ref="B13:J13"/>
    <mergeCell ref="K13:L13"/>
    <mergeCell ref="I21:J21"/>
    <mergeCell ref="K21:L21"/>
    <mergeCell ref="K20:L20"/>
    <mergeCell ref="B15:G15"/>
    <mergeCell ref="I15:J15"/>
    <mergeCell ref="K15:L15"/>
    <mergeCell ref="I18:J18"/>
    <mergeCell ref="K18:L18"/>
    <mergeCell ref="I8:J8"/>
    <mergeCell ref="K10:L10"/>
    <mergeCell ref="F12:I12"/>
    <mergeCell ref="J12:L12"/>
    <mergeCell ref="I9:J9"/>
    <mergeCell ref="K4:L5"/>
    <mergeCell ref="I19:J19"/>
    <mergeCell ref="K19:L19"/>
    <mergeCell ref="A1:L1"/>
    <mergeCell ref="A2:E2"/>
    <mergeCell ref="F2:G2"/>
    <mergeCell ref="H2:L2"/>
    <mergeCell ref="A3:E3"/>
    <mergeCell ref="F3:G3"/>
    <mergeCell ref="H3:J5"/>
    <mergeCell ref="K3:L3"/>
    <mergeCell ref="A7:B7"/>
    <mergeCell ref="C7:E7"/>
    <mergeCell ref="K22:L22"/>
    <mergeCell ref="F4:G5"/>
    <mergeCell ref="A6:E6"/>
    <mergeCell ref="A4:E4"/>
    <mergeCell ref="A5:E5"/>
    <mergeCell ref="F7:G7"/>
    <mergeCell ref="I7:J7"/>
    <mergeCell ref="F6:G6"/>
    <mergeCell ref="I22:J22"/>
    <mergeCell ref="B63:F63"/>
    <mergeCell ref="C39:E39"/>
    <mergeCell ref="K7:L7"/>
    <mergeCell ref="K8:L9"/>
    <mergeCell ref="K70:L70"/>
    <mergeCell ref="B68:E69"/>
    <mergeCell ref="F68:F69"/>
    <mergeCell ref="G68:I68"/>
    <mergeCell ref="J68:J69"/>
    <mergeCell ref="K59:L59"/>
    <mergeCell ref="K60:L60"/>
    <mergeCell ref="C9:E9"/>
    <mergeCell ref="B70:E70"/>
    <mergeCell ref="G70:I70"/>
    <mergeCell ref="I20:J20"/>
    <mergeCell ref="C25:G25"/>
    <mergeCell ref="I25:J25"/>
    <mergeCell ref="I27:J27"/>
    <mergeCell ref="B22:G22"/>
    <mergeCell ref="B73:E73"/>
    <mergeCell ref="B76:E76"/>
    <mergeCell ref="G76:I76"/>
    <mergeCell ref="K64:L64"/>
    <mergeCell ref="A8:B8"/>
    <mergeCell ref="C8:E8"/>
    <mergeCell ref="F8:G9"/>
    <mergeCell ref="A10:D10"/>
    <mergeCell ref="A9:B9"/>
    <mergeCell ref="B59:F59"/>
    <mergeCell ref="K67:L67"/>
    <mergeCell ref="B66:I66"/>
    <mergeCell ref="B65:I65"/>
    <mergeCell ref="B67:I67"/>
    <mergeCell ref="K66:L66"/>
    <mergeCell ref="K65:L65"/>
    <mergeCell ref="B82:D82"/>
    <mergeCell ref="B83:D83"/>
    <mergeCell ref="E83:F83"/>
    <mergeCell ref="B78:D78"/>
    <mergeCell ref="E78:F78"/>
    <mergeCell ref="B79:D79"/>
    <mergeCell ref="E79:F79"/>
    <mergeCell ref="E81:F81"/>
    <mergeCell ref="B60:F60"/>
    <mergeCell ref="G58:I58"/>
    <mergeCell ref="G59:I59"/>
    <mergeCell ref="G60:I60"/>
    <mergeCell ref="B50:I50"/>
    <mergeCell ref="K50:L50"/>
    <mergeCell ref="B51:I51"/>
    <mergeCell ref="K51:L51"/>
    <mergeCell ref="B58:F58"/>
    <mergeCell ref="K58:L58"/>
  </mergeCells>
  <conditionalFormatting sqref="F53">
    <cfRule type="cellIs" priority="7" dxfId="8" operator="equal" stopIfTrue="1">
      <formula>"YES"</formula>
    </cfRule>
  </conditionalFormatting>
  <conditionalFormatting sqref="H54:I54">
    <cfRule type="cellIs" priority="8" dxfId="1" operator="equal" stopIfTrue="1">
      <formula>"update"</formula>
    </cfRule>
    <cfRule type="cellIs" priority="9" dxfId="0" operator="equal" stopIfTrue="1">
      <formula>"OK"</formula>
    </cfRule>
  </conditionalFormatting>
  <conditionalFormatting sqref="J42">
    <cfRule type="cellIs" priority="4" dxfId="1" operator="equal" stopIfTrue="1">
      <formula>"Impact"</formula>
    </cfRule>
    <cfRule type="cellIs" priority="5" dxfId="4" operator="equal" stopIfTrue="1">
      <formula>"No knowledge"</formula>
    </cfRule>
    <cfRule type="cellIs" priority="6" dxfId="0" operator="equal" stopIfTrue="1">
      <formula>"No Impact"</formula>
    </cfRule>
  </conditionalFormatting>
  <conditionalFormatting sqref="G10">
    <cfRule type="cellIs" priority="1" dxfId="2" operator="equal" stopIfTrue="1">
      <formula>"YES"</formula>
    </cfRule>
  </conditionalFormatting>
  <conditionalFormatting sqref="F14">
    <cfRule type="cellIs" priority="2" dxfId="1" operator="equal" stopIfTrue="1">
      <formula>"NO"</formula>
    </cfRule>
    <cfRule type="cellIs" priority="3" dxfId="0" operator="equal" stopIfTrue="1">
      <formula>"YES"</formula>
    </cfRule>
  </conditionalFormatting>
  <dataValidations count="6">
    <dataValidation type="list" allowBlank="1" showInputMessage="1" showErrorMessage="1" prompt="Please enter &#10;YES in case the doc. is updated&#10;NO  in case there is no need for an update" error="Please only fill YES or NO" sqref="F70:F75">
      <formula1>"YES,NO"</formula1>
    </dataValidation>
    <dataValidation type="list" allowBlank="1" showInputMessage="1" showErrorMessage="1" prompt="See AIAG criteria for PPAP requirement.&#10;-Other construction/material used&#10;-Modified tools&#10;-Refurbished/rearranged existing tools&#10;-Tool/equipment re-location&#10;-Change of sub-contractor&#10;-Internal/sub-contracted process change&#10;-change test/measuring method" error="Please select only YES or NO" sqref="F53">
      <formula1>"YES,NO"</formula1>
    </dataValidation>
    <dataValidation type="list" allowBlank="1" showInputMessage="1" showErrorMessage="1" prompt="If applicable, please select the received Tenneco Automotive feed-back on the Change Request." sqref="F54:G54">
      <formula1>"PPAP level 3 required,Updated PSW front sheet required,No PPAP required"</formula1>
    </dataValidation>
    <dataValidation type="list" allowBlank="1" showInputMessage="1" showErrorMessage="1" promptTitle="Probability of occurance" prompt="1       = Remote&#10;2       = Very Low&#10;3       = Low&#10;4-6    = Mederate &#10;7-8    = High&#10;9-10  = Very High" sqref="F41">
      <formula1>"1,2,3,4,5,6,7,8,9,10"</formula1>
    </dataValidation>
    <dataValidation type="list" allowBlank="1" showInputMessage="1" showErrorMessage="1" prompt="Do root cause analysis endanger the productivity of the TA part ref. affected which can result in a failure to meet the requierements for these references in any of the TA plants?" error="Please select from the list a standard responds to the question." sqref="J42">
      <formula1>"Impact,No Impact,No Knowledge"</formula1>
    </dataValidation>
    <dataValidation type="list" allowBlank="1" showInputMessage="1" showErrorMessage="1" promptTitle="Probability of occurance" prompt="1       = Remote&#10;2       = Very Low&#10;3       = Low&#10;4-6    = Moderate &#10;7-8    = High&#10;9-10  = Very High" sqref="F32:F35 F38:F40">
      <formula1>"1,2,3,4,5,6,7,8,9,10"</formula1>
    </dataValidation>
  </dataValidations>
  <printOptions horizontalCentered="1"/>
  <pageMargins left="0.5" right="0.5" top="0.5" bottom="0.5" header="0.25" footer="0.25"/>
  <pageSetup fitToHeight="1" fitToWidth="1" horizontalDpi="600" verticalDpi="600" orientation="portrait"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20"/>
    <pageSetUpPr fitToPage="1"/>
  </sheetPr>
  <dimension ref="A1:Q109"/>
  <sheetViews>
    <sheetView zoomScale="85" zoomScaleNormal="85" zoomScalePageLayoutView="0" workbookViewId="0" topLeftCell="A1">
      <selection activeCell="A1" sqref="A1"/>
    </sheetView>
  </sheetViews>
  <sheetFormatPr defaultColWidth="9.140625" defaultRowHeight="12.75"/>
  <cols>
    <col min="1" max="1" width="2.57421875" style="34" customWidth="1"/>
    <col min="2" max="2" width="4.421875" style="34" bestFit="1" customWidth="1"/>
    <col min="3" max="3" width="37.7109375" style="34" customWidth="1"/>
    <col min="4" max="4" width="6.57421875" style="34" customWidth="1"/>
    <col min="5" max="5" width="4.8515625" style="34" customWidth="1"/>
    <col min="6" max="6" width="8.421875" style="34" customWidth="1"/>
    <col min="7" max="16" width="5.421875" style="34" customWidth="1"/>
    <col min="17" max="17" width="8.8515625" style="34" customWidth="1"/>
    <col min="18" max="16384" width="9.140625" style="34" customWidth="1"/>
  </cols>
  <sheetData>
    <row r="1" spans="1:17" ht="20.25">
      <c r="A1" s="33"/>
      <c r="B1" s="705" t="s">
        <v>3</v>
      </c>
      <c r="C1" s="705"/>
      <c r="D1" s="705"/>
      <c r="E1" s="705"/>
      <c r="F1" s="705"/>
      <c r="G1" s="705"/>
      <c r="H1" s="705"/>
      <c r="I1" s="705"/>
      <c r="J1" s="705"/>
      <c r="K1" s="705"/>
      <c r="L1" s="705"/>
      <c r="M1" s="705"/>
      <c r="N1" s="705"/>
      <c r="O1" s="705"/>
      <c r="P1" s="705"/>
      <c r="Q1" s="33"/>
    </row>
    <row r="2" spans="1:17" ht="15">
      <c r="A2" s="33"/>
      <c r="B2" s="35"/>
      <c r="C2" s="35"/>
      <c r="D2" s="35"/>
      <c r="E2" s="35"/>
      <c r="F2" s="35"/>
      <c r="G2" s="35"/>
      <c r="H2" s="35"/>
      <c r="I2" s="35"/>
      <c r="J2" s="35"/>
      <c r="K2" s="35"/>
      <c r="L2" s="35"/>
      <c r="M2" s="35"/>
      <c r="N2" s="35"/>
      <c r="O2" s="35"/>
      <c r="P2" s="35"/>
      <c r="Q2" s="35"/>
    </row>
    <row r="3" spans="5:15" s="36" customFormat="1" ht="17.25" customHeight="1">
      <c r="E3" s="37" t="s">
        <v>4</v>
      </c>
      <c r="F3" s="38"/>
      <c r="G3" s="711"/>
      <c r="H3" s="712"/>
      <c r="I3" s="712"/>
      <c r="J3" s="712"/>
      <c r="K3" s="712"/>
      <c r="L3" s="712"/>
      <c r="M3" s="712"/>
      <c r="N3" s="712"/>
      <c r="O3" s="713"/>
    </row>
    <row r="4" spans="5:15" s="36" customFormat="1" ht="17.25" customHeight="1">
      <c r="E4" s="37" t="s">
        <v>5</v>
      </c>
      <c r="F4" s="38"/>
      <c r="G4" s="706"/>
      <c r="H4" s="707"/>
      <c r="I4" s="707"/>
      <c r="J4" s="708"/>
      <c r="K4" s="39"/>
      <c r="L4" s="39"/>
      <c r="M4" s="39"/>
      <c r="N4" s="39"/>
      <c r="O4" s="39"/>
    </row>
    <row r="5" spans="1:17" ht="15" thickBot="1">
      <c r="A5" s="33"/>
      <c r="B5" s="33"/>
      <c r="E5" s="33"/>
      <c r="F5" s="33"/>
      <c r="G5" s="33"/>
      <c r="H5" s="33"/>
      <c r="I5" s="33"/>
      <c r="J5" s="33"/>
      <c r="K5" s="33"/>
      <c r="L5" s="33"/>
      <c r="M5" s="33"/>
      <c r="N5" s="33"/>
      <c r="O5" s="33"/>
      <c r="P5" s="33"/>
      <c r="Q5" s="33"/>
    </row>
    <row r="6" spans="1:17" ht="15" thickBot="1">
      <c r="A6" s="33"/>
      <c r="B6" s="33"/>
      <c r="C6" s="33"/>
      <c r="D6" s="33"/>
      <c r="E6" s="33"/>
      <c r="F6" s="33"/>
      <c r="G6" s="40">
        <v>1</v>
      </c>
      <c r="H6" s="41">
        <v>2</v>
      </c>
      <c r="I6" s="41">
        <v>3</v>
      </c>
      <c r="J6" s="41">
        <v>4</v>
      </c>
      <c r="K6" s="41">
        <v>5</v>
      </c>
      <c r="L6" s="41">
        <v>6</v>
      </c>
      <c r="M6" s="41">
        <v>7</v>
      </c>
      <c r="N6" s="41">
        <v>8</v>
      </c>
      <c r="O6" s="41">
        <v>9</v>
      </c>
      <c r="P6" s="42">
        <v>10</v>
      </c>
      <c r="Q6" s="33"/>
    </row>
    <row r="7" spans="1:17" ht="103.5" customHeight="1">
      <c r="A7" s="33"/>
      <c r="B7" s="33"/>
      <c r="C7" s="33"/>
      <c r="D7" s="33"/>
      <c r="E7" s="709" t="s">
        <v>6</v>
      </c>
      <c r="F7" s="43"/>
      <c r="G7" s="70"/>
      <c r="H7" s="70"/>
      <c r="I7" s="70"/>
      <c r="J7" s="70"/>
      <c r="K7" s="70"/>
      <c r="L7" s="70"/>
      <c r="M7" s="70"/>
      <c r="N7" s="70"/>
      <c r="O7" s="70"/>
      <c r="P7" s="71"/>
      <c r="Q7" s="33"/>
    </row>
    <row r="8" spans="1:17" ht="15.75" thickBot="1">
      <c r="A8" s="33"/>
      <c r="B8" s="33"/>
      <c r="C8" s="33"/>
      <c r="D8" s="33"/>
      <c r="E8" s="710"/>
      <c r="F8" s="179"/>
      <c r="G8" s="72"/>
      <c r="H8" s="72"/>
      <c r="I8" s="72"/>
      <c r="J8" s="72"/>
      <c r="K8" s="72"/>
      <c r="L8" s="72"/>
      <c r="M8" s="72"/>
      <c r="N8" s="72"/>
      <c r="O8" s="72"/>
      <c r="P8" s="73"/>
      <c r="Q8" s="33"/>
    </row>
    <row r="9" spans="1:17" ht="15.75" thickBot="1">
      <c r="A9" s="33"/>
      <c r="B9" s="33"/>
      <c r="C9" s="44" t="s">
        <v>7</v>
      </c>
      <c r="D9" s="180" t="s">
        <v>178</v>
      </c>
      <c r="E9" s="703"/>
      <c r="F9" s="704"/>
      <c r="G9" s="45"/>
      <c r="H9" s="45"/>
      <c r="I9" s="45"/>
      <c r="J9" s="45"/>
      <c r="K9" s="45"/>
      <c r="L9" s="45"/>
      <c r="M9" s="45"/>
      <c r="N9" s="45"/>
      <c r="O9" s="45"/>
      <c r="P9" s="46"/>
      <c r="Q9" s="47" t="s">
        <v>1</v>
      </c>
    </row>
    <row r="10" spans="1:17" ht="15">
      <c r="A10" s="33"/>
      <c r="B10" s="48">
        <v>1</v>
      </c>
      <c r="C10" s="235"/>
      <c r="D10" s="76"/>
      <c r="E10" s="699"/>
      <c r="F10" s="700"/>
      <c r="G10" s="57"/>
      <c r="H10" s="58"/>
      <c r="I10" s="58"/>
      <c r="J10" s="58"/>
      <c r="K10" s="58"/>
      <c r="L10" s="58"/>
      <c r="M10" s="58"/>
      <c r="N10" s="58"/>
      <c r="O10" s="58"/>
      <c r="P10" s="59"/>
      <c r="Q10" s="49">
        <f>IF(ISBLANK(C10),"",SUMPRODUCT(G$8:P$8,G10:P10))</f>
      </c>
    </row>
    <row r="11" spans="1:17" ht="15">
      <c r="A11" s="33"/>
      <c r="B11" s="50">
        <v>2</v>
      </c>
      <c r="C11" s="235"/>
      <c r="D11" s="76"/>
      <c r="E11" s="699"/>
      <c r="F11" s="700"/>
      <c r="G11" s="60"/>
      <c r="H11" s="61"/>
      <c r="I11" s="61"/>
      <c r="J11" s="61"/>
      <c r="K11" s="61"/>
      <c r="L11" s="61"/>
      <c r="M11" s="61"/>
      <c r="N11" s="61"/>
      <c r="O11" s="61"/>
      <c r="P11" s="62"/>
      <c r="Q11" s="49">
        <f aca="true" t="shared" si="0" ref="Q11:Q74">IF(ISBLANK(C11),"",SUMPRODUCT(G$8:P$8,G11:P11))</f>
      </c>
    </row>
    <row r="12" spans="1:17" ht="15">
      <c r="A12" s="33"/>
      <c r="B12" s="50">
        <v>3</v>
      </c>
      <c r="C12" s="242"/>
      <c r="D12" s="76"/>
      <c r="E12" s="699"/>
      <c r="F12" s="700"/>
      <c r="G12" s="60"/>
      <c r="H12" s="61"/>
      <c r="I12" s="61"/>
      <c r="J12" s="61"/>
      <c r="K12" s="61"/>
      <c r="L12" s="61"/>
      <c r="M12" s="61"/>
      <c r="N12" s="61"/>
      <c r="O12" s="61"/>
      <c r="P12" s="62"/>
      <c r="Q12" s="49">
        <f t="shared" si="0"/>
      </c>
    </row>
    <row r="13" spans="1:17" ht="15">
      <c r="A13" s="33"/>
      <c r="B13" s="50">
        <v>4</v>
      </c>
      <c r="C13" s="55"/>
      <c r="D13" s="76"/>
      <c r="E13" s="699"/>
      <c r="F13" s="700"/>
      <c r="G13" s="60"/>
      <c r="H13" s="61"/>
      <c r="I13" s="61"/>
      <c r="J13" s="61"/>
      <c r="K13" s="61"/>
      <c r="L13" s="61"/>
      <c r="M13" s="61"/>
      <c r="N13" s="61"/>
      <c r="O13" s="61"/>
      <c r="P13" s="62"/>
      <c r="Q13" s="49">
        <f t="shared" si="0"/>
      </c>
    </row>
    <row r="14" spans="1:17" ht="15">
      <c r="A14" s="33"/>
      <c r="B14" s="50">
        <v>5</v>
      </c>
      <c r="C14" s="55"/>
      <c r="D14" s="76"/>
      <c r="E14" s="699"/>
      <c r="F14" s="700"/>
      <c r="G14" s="60"/>
      <c r="H14" s="61"/>
      <c r="I14" s="61"/>
      <c r="J14" s="61"/>
      <c r="K14" s="61"/>
      <c r="L14" s="61"/>
      <c r="M14" s="61"/>
      <c r="N14" s="61"/>
      <c r="O14" s="61"/>
      <c r="P14" s="62"/>
      <c r="Q14" s="49">
        <f t="shared" si="0"/>
      </c>
    </row>
    <row r="15" spans="1:17" ht="15">
      <c r="A15" s="33"/>
      <c r="B15" s="50">
        <v>6</v>
      </c>
      <c r="C15" s="55"/>
      <c r="D15" s="76"/>
      <c r="E15" s="699"/>
      <c r="F15" s="700"/>
      <c r="G15" s="60"/>
      <c r="H15" s="61"/>
      <c r="I15" s="61"/>
      <c r="J15" s="61"/>
      <c r="K15" s="61"/>
      <c r="L15" s="61"/>
      <c r="M15" s="61"/>
      <c r="N15" s="61"/>
      <c r="O15" s="61"/>
      <c r="P15" s="62"/>
      <c r="Q15" s="49">
        <f t="shared" si="0"/>
      </c>
    </row>
    <row r="16" spans="1:17" ht="15">
      <c r="A16" s="33"/>
      <c r="B16" s="50">
        <v>7</v>
      </c>
      <c r="C16" s="55"/>
      <c r="D16" s="76"/>
      <c r="E16" s="699"/>
      <c r="F16" s="700"/>
      <c r="G16" s="60"/>
      <c r="H16" s="61"/>
      <c r="I16" s="61"/>
      <c r="J16" s="61"/>
      <c r="K16" s="61"/>
      <c r="L16" s="61"/>
      <c r="M16" s="61"/>
      <c r="N16" s="61"/>
      <c r="O16" s="61"/>
      <c r="P16" s="62"/>
      <c r="Q16" s="49">
        <f t="shared" si="0"/>
      </c>
    </row>
    <row r="17" spans="1:17" ht="15">
      <c r="A17" s="33"/>
      <c r="B17" s="50">
        <v>8</v>
      </c>
      <c r="C17" s="55"/>
      <c r="D17" s="76"/>
      <c r="E17" s="699"/>
      <c r="F17" s="700"/>
      <c r="G17" s="60"/>
      <c r="H17" s="61"/>
      <c r="I17" s="61"/>
      <c r="J17" s="61"/>
      <c r="K17" s="61"/>
      <c r="L17" s="61"/>
      <c r="M17" s="61"/>
      <c r="N17" s="61"/>
      <c r="O17" s="61"/>
      <c r="P17" s="62"/>
      <c r="Q17" s="49">
        <f t="shared" si="0"/>
      </c>
    </row>
    <row r="18" spans="1:17" ht="15">
      <c r="A18" s="33"/>
      <c r="B18" s="50">
        <v>9</v>
      </c>
      <c r="C18" s="55"/>
      <c r="D18" s="76"/>
      <c r="E18" s="699"/>
      <c r="F18" s="700"/>
      <c r="G18" s="60"/>
      <c r="H18" s="61"/>
      <c r="I18" s="61"/>
      <c r="J18" s="61"/>
      <c r="K18" s="61"/>
      <c r="L18" s="61"/>
      <c r="M18" s="61"/>
      <c r="N18" s="61"/>
      <c r="O18" s="61"/>
      <c r="P18" s="62"/>
      <c r="Q18" s="49">
        <f t="shared" si="0"/>
      </c>
    </row>
    <row r="19" spans="1:17" ht="15">
      <c r="A19" s="33"/>
      <c r="B19" s="50">
        <v>10</v>
      </c>
      <c r="C19" s="55"/>
      <c r="D19" s="76"/>
      <c r="E19" s="699"/>
      <c r="F19" s="700"/>
      <c r="G19" s="60"/>
      <c r="H19" s="61"/>
      <c r="I19" s="61"/>
      <c r="J19" s="61"/>
      <c r="K19" s="61"/>
      <c r="L19" s="61"/>
      <c r="M19" s="61"/>
      <c r="N19" s="61"/>
      <c r="O19" s="61"/>
      <c r="P19" s="62"/>
      <c r="Q19" s="49">
        <f t="shared" si="0"/>
      </c>
    </row>
    <row r="20" spans="1:17" ht="15">
      <c r="A20" s="33"/>
      <c r="B20" s="50">
        <v>11</v>
      </c>
      <c r="C20" s="55"/>
      <c r="D20" s="76"/>
      <c r="E20" s="699"/>
      <c r="F20" s="700"/>
      <c r="G20" s="60"/>
      <c r="H20" s="61"/>
      <c r="I20" s="61"/>
      <c r="J20" s="61"/>
      <c r="K20" s="61"/>
      <c r="L20" s="61"/>
      <c r="M20" s="61"/>
      <c r="N20" s="61"/>
      <c r="O20" s="61"/>
      <c r="P20" s="62"/>
      <c r="Q20" s="49">
        <f t="shared" si="0"/>
      </c>
    </row>
    <row r="21" spans="1:17" ht="15">
      <c r="A21" s="33"/>
      <c r="B21" s="50">
        <v>12</v>
      </c>
      <c r="C21" s="55"/>
      <c r="D21" s="76"/>
      <c r="E21" s="699"/>
      <c r="F21" s="700"/>
      <c r="G21" s="60"/>
      <c r="H21" s="61"/>
      <c r="I21" s="61"/>
      <c r="J21" s="61"/>
      <c r="K21" s="61"/>
      <c r="L21" s="61"/>
      <c r="M21" s="61"/>
      <c r="N21" s="61"/>
      <c r="O21" s="61"/>
      <c r="P21" s="62"/>
      <c r="Q21" s="49">
        <f t="shared" si="0"/>
      </c>
    </row>
    <row r="22" spans="1:17" ht="15">
      <c r="A22" s="33"/>
      <c r="B22" s="50">
        <v>13</v>
      </c>
      <c r="C22" s="55"/>
      <c r="D22" s="76"/>
      <c r="E22" s="699"/>
      <c r="F22" s="700"/>
      <c r="G22" s="60"/>
      <c r="H22" s="61"/>
      <c r="I22" s="61"/>
      <c r="J22" s="61"/>
      <c r="K22" s="61"/>
      <c r="L22" s="61"/>
      <c r="M22" s="61"/>
      <c r="N22" s="61"/>
      <c r="O22" s="61"/>
      <c r="P22" s="62"/>
      <c r="Q22" s="49">
        <f t="shared" si="0"/>
      </c>
    </row>
    <row r="23" spans="1:17" ht="15">
      <c r="A23" s="33"/>
      <c r="B23" s="50">
        <v>14</v>
      </c>
      <c r="C23" s="55"/>
      <c r="D23" s="76"/>
      <c r="E23" s="699"/>
      <c r="F23" s="700"/>
      <c r="G23" s="60"/>
      <c r="H23" s="61"/>
      <c r="I23" s="61"/>
      <c r="J23" s="61"/>
      <c r="K23" s="61"/>
      <c r="L23" s="61"/>
      <c r="M23" s="61"/>
      <c r="N23" s="61"/>
      <c r="O23" s="61"/>
      <c r="P23" s="62"/>
      <c r="Q23" s="49">
        <f t="shared" si="0"/>
      </c>
    </row>
    <row r="24" spans="1:17" ht="15">
      <c r="A24" s="33"/>
      <c r="B24" s="50">
        <v>15</v>
      </c>
      <c r="C24" s="55"/>
      <c r="D24" s="76"/>
      <c r="E24" s="699"/>
      <c r="F24" s="700"/>
      <c r="G24" s="60"/>
      <c r="H24" s="61"/>
      <c r="I24" s="61"/>
      <c r="J24" s="61"/>
      <c r="K24" s="61"/>
      <c r="L24" s="61"/>
      <c r="M24" s="61"/>
      <c r="N24" s="61"/>
      <c r="O24" s="61"/>
      <c r="P24" s="62"/>
      <c r="Q24" s="49">
        <f t="shared" si="0"/>
      </c>
    </row>
    <row r="25" spans="1:17" ht="15">
      <c r="A25" s="33"/>
      <c r="B25" s="50">
        <v>16</v>
      </c>
      <c r="C25" s="55"/>
      <c r="D25" s="76"/>
      <c r="E25" s="699"/>
      <c r="F25" s="700"/>
      <c r="G25" s="60"/>
      <c r="H25" s="61"/>
      <c r="I25" s="61"/>
      <c r="J25" s="61"/>
      <c r="K25" s="61"/>
      <c r="L25" s="61"/>
      <c r="M25" s="61"/>
      <c r="N25" s="61"/>
      <c r="O25" s="61"/>
      <c r="P25" s="62"/>
      <c r="Q25" s="49">
        <f t="shared" si="0"/>
      </c>
    </row>
    <row r="26" spans="1:17" ht="15">
      <c r="A26" s="33"/>
      <c r="B26" s="50">
        <v>17</v>
      </c>
      <c r="C26" s="55"/>
      <c r="D26" s="76"/>
      <c r="E26" s="699"/>
      <c r="F26" s="700"/>
      <c r="G26" s="60"/>
      <c r="H26" s="61"/>
      <c r="I26" s="61"/>
      <c r="J26" s="61"/>
      <c r="K26" s="61"/>
      <c r="L26" s="61"/>
      <c r="M26" s="61"/>
      <c r="N26" s="61"/>
      <c r="O26" s="61"/>
      <c r="P26" s="62"/>
      <c r="Q26" s="49">
        <f t="shared" si="0"/>
      </c>
    </row>
    <row r="27" spans="1:17" ht="15">
      <c r="A27" s="33"/>
      <c r="B27" s="50">
        <v>18</v>
      </c>
      <c r="C27" s="55"/>
      <c r="D27" s="76"/>
      <c r="E27" s="699"/>
      <c r="F27" s="700"/>
      <c r="G27" s="60"/>
      <c r="H27" s="61"/>
      <c r="I27" s="61"/>
      <c r="J27" s="61"/>
      <c r="K27" s="61"/>
      <c r="L27" s="61"/>
      <c r="M27" s="61"/>
      <c r="N27" s="61"/>
      <c r="O27" s="61"/>
      <c r="P27" s="62"/>
      <c r="Q27" s="49">
        <f t="shared" si="0"/>
      </c>
    </row>
    <row r="28" spans="1:17" ht="15">
      <c r="A28" s="33"/>
      <c r="B28" s="50">
        <v>19</v>
      </c>
      <c r="C28" s="55"/>
      <c r="D28" s="76"/>
      <c r="E28" s="699"/>
      <c r="F28" s="700"/>
      <c r="G28" s="60"/>
      <c r="H28" s="61"/>
      <c r="I28" s="61"/>
      <c r="J28" s="61"/>
      <c r="K28" s="61"/>
      <c r="L28" s="61"/>
      <c r="M28" s="61"/>
      <c r="N28" s="61"/>
      <c r="O28" s="61"/>
      <c r="P28" s="62"/>
      <c r="Q28" s="49">
        <f t="shared" si="0"/>
      </c>
    </row>
    <row r="29" spans="1:17" ht="15">
      <c r="A29" s="33"/>
      <c r="B29" s="50">
        <v>20</v>
      </c>
      <c r="C29" s="55"/>
      <c r="D29" s="76"/>
      <c r="E29" s="699"/>
      <c r="F29" s="700"/>
      <c r="G29" s="60"/>
      <c r="H29" s="61"/>
      <c r="I29" s="61"/>
      <c r="J29" s="61"/>
      <c r="K29" s="61"/>
      <c r="L29" s="61"/>
      <c r="M29" s="61"/>
      <c r="N29" s="61"/>
      <c r="O29" s="61"/>
      <c r="P29" s="62"/>
      <c r="Q29" s="49">
        <f t="shared" si="0"/>
      </c>
    </row>
    <row r="30" spans="1:17" ht="15">
      <c r="A30" s="33"/>
      <c r="B30" s="50">
        <v>21</v>
      </c>
      <c r="C30" s="55"/>
      <c r="D30" s="76"/>
      <c r="E30" s="699"/>
      <c r="F30" s="700"/>
      <c r="G30" s="60"/>
      <c r="H30" s="61"/>
      <c r="I30" s="61"/>
      <c r="J30" s="61"/>
      <c r="K30" s="61"/>
      <c r="L30" s="61"/>
      <c r="M30" s="61"/>
      <c r="N30" s="61"/>
      <c r="O30" s="61"/>
      <c r="P30" s="62"/>
      <c r="Q30" s="49">
        <f t="shared" si="0"/>
      </c>
    </row>
    <row r="31" spans="1:17" ht="15">
      <c r="A31" s="33"/>
      <c r="B31" s="50">
        <v>22</v>
      </c>
      <c r="C31" s="55"/>
      <c r="D31" s="76"/>
      <c r="E31" s="699"/>
      <c r="F31" s="700"/>
      <c r="G31" s="60"/>
      <c r="H31" s="61"/>
      <c r="I31" s="61"/>
      <c r="J31" s="61"/>
      <c r="K31" s="61"/>
      <c r="L31" s="61"/>
      <c r="M31" s="61"/>
      <c r="N31" s="61"/>
      <c r="O31" s="61"/>
      <c r="P31" s="62"/>
      <c r="Q31" s="49">
        <f t="shared" si="0"/>
      </c>
    </row>
    <row r="32" spans="1:17" ht="15">
      <c r="A32" s="33"/>
      <c r="B32" s="50">
        <v>23</v>
      </c>
      <c r="C32" s="55"/>
      <c r="D32" s="76"/>
      <c r="E32" s="699"/>
      <c r="F32" s="700"/>
      <c r="G32" s="60"/>
      <c r="H32" s="61"/>
      <c r="I32" s="61"/>
      <c r="J32" s="61"/>
      <c r="K32" s="61"/>
      <c r="L32" s="61"/>
      <c r="M32" s="61"/>
      <c r="N32" s="61"/>
      <c r="O32" s="61"/>
      <c r="P32" s="62"/>
      <c r="Q32" s="49">
        <f t="shared" si="0"/>
      </c>
    </row>
    <row r="33" spans="1:17" ht="15">
      <c r="A33" s="33"/>
      <c r="B33" s="50">
        <v>24</v>
      </c>
      <c r="C33" s="55"/>
      <c r="D33" s="76"/>
      <c r="E33" s="699"/>
      <c r="F33" s="700"/>
      <c r="G33" s="60"/>
      <c r="H33" s="61"/>
      <c r="I33" s="61"/>
      <c r="J33" s="61"/>
      <c r="K33" s="61"/>
      <c r="L33" s="61"/>
      <c r="M33" s="61"/>
      <c r="N33" s="61"/>
      <c r="O33" s="61"/>
      <c r="P33" s="62"/>
      <c r="Q33" s="49">
        <f t="shared" si="0"/>
      </c>
    </row>
    <row r="34" spans="1:17" ht="15">
      <c r="A34" s="33"/>
      <c r="B34" s="50">
        <v>25</v>
      </c>
      <c r="C34" s="55"/>
      <c r="D34" s="76"/>
      <c r="E34" s="699"/>
      <c r="F34" s="700"/>
      <c r="G34" s="60"/>
      <c r="H34" s="61"/>
      <c r="I34" s="61"/>
      <c r="J34" s="61"/>
      <c r="K34" s="61"/>
      <c r="L34" s="61"/>
      <c r="M34" s="61"/>
      <c r="N34" s="61"/>
      <c r="O34" s="61"/>
      <c r="P34" s="62"/>
      <c r="Q34" s="49">
        <f t="shared" si="0"/>
      </c>
    </row>
    <row r="35" spans="1:17" ht="15">
      <c r="A35" s="33"/>
      <c r="B35" s="50">
        <v>26</v>
      </c>
      <c r="C35" s="55"/>
      <c r="D35" s="76"/>
      <c r="E35" s="699"/>
      <c r="F35" s="700"/>
      <c r="G35" s="60"/>
      <c r="H35" s="61"/>
      <c r="I35" s="61"/>
      <c r="J35" s="61"/>
      <c r="K35" s="61"/>
      <c r="L35" s="61"/>
      <c r="M35" s="61"/>
      <c r="N35" s="61"/>
      <c r="O35" s="61"/>
      <c r="P35" s="62"/>
      <c r="Q35" s="49">
        <f t="shared" si="0"/>
      </c>
    </row>
    <row r="36" spans="1:17" ht="15">
      <c r="A36" s="33"/>
      <c r="B36" s="50">
        <v>27</v>
      </c>
      <c r="C36" s="55"/>
      <c r="D36" s="76"/>
      <c r="E36" s="699"/>
      <c r="F36" s="700"/>
      <c r="G36" s="60"/>
      <c r="H36" s="61"/>
      <c r="I36" s="61"/>
      <c r="J36" s="61"/>
      <c r="K36" s="61"/>
      <c r="L36" s="61"/>
      <c r="M36" s="61"/>
      <c r="N36" s="61"/>
      <c r="O36" s="61"/>
      <c r="P36" s="62"/>
      <c r="Q36" s="49">
        <f t="shared" si="0"/>
      </c>
    </row>
    <row r="37" spans="1:17" ht="15">
      <c r="A37" s="33"/>
      <c r="B37" s="50">
        <v>28</v>
      </c>
      <c r="C37" s="55"/>
      <c r="D37" s="76"/>
      <c r="E37" s="699"/>
      <c r="F37" s="700"/>
      <c r="G37" s="60"/>
      <c r="H37" s="61"/>
      <c r="I37" s="61"/>
      <c r="J37" s="61"/>
      <c r="K37" s="61"/>
      <c r="L37" s="61"/>
      <c r="M37" s="61"/>
      <c r="N37" s="61"/>
      <c r="O37" s="61"/>
      <c r="P37" s="62"/>
      <c r="Q37" s="49">
        <f t="shared" si="0"/>
      </c>
    </row>
    <row r="38" spans="1:17" ht="15">
      <c r="A38" s="33"/>
      <c r="B38" s="51">
        <v>29</v>
      </c>
      <c r="C38" s="55"/>
      <c r="D38" s="76"/>
      <c r="E38" s="699"/>
      <c r="F38" s="700"/>
      <c r="G38" s="63"/>
      <c r="H38" s="64"/>
      <c r="I38" s="64"/>
      <c r="J38" s="64"/>
      <c r="K38" s="64"/>
      <c r="L38" s="64"/>
      <c r="M38" s="64"/>
      <c r="N38" s="64"/>
      <c r="O38" s="64"/>
      <c r="P38" s="65"/>
      <c r="Q38" s="49">
        <f t="shared" si="0"/>
      </c>
    </row>
    <row r="39" spans="1:17" ht="15">
      <c r="A39" s="33"/>
      <c r="B39" s="50">
        <v>30</v>
      </c>
      <c r="C39" s="55"/>
      <c r="D39" s="76"/>
      <c r="E39" s="699"/>
      <c r="F39" s="700"/>
      <c r="G39" s="60"/>
      <c r="H39" s="61"/>
      <c r="I39" s="61"/>
      <c r="J39" s="61"/>
      <c r="K39" s="61"/>
      <c r="L39" s="61"/>
      <c r="M39" s="61"/>
      <c r="N39" s="61"/>
      <c r="O39" s="61"/>
      <c r="P39" s="66"/>
      <c r="Q39" s="49">
        <f t="shared" si="0"/>
      </c>
    </row>
    <row r="40" spans="2:17" ht="15">
      <c r="B40" s="50">
        <v>31</v>
      </c>
      <c r="C40" s="55"/>
      <c r="D40" s="76"/>
      <c r="E40" s="699"/>
      <c r="F40" s="700"/>
      <c r="G40" s="60"/>
      <c r="H40" s="61"/>
      <c r="I40" s="61"/>
      <c r="J40" s="61"/>
      <c r="K40" s="61"/>
      <c r="L40" s="61"/>
      <c r="M40" s="61"/>
      <c r="N40" s="61"/>
      <c r="O40" s="61"/>
      <c r="P40" s="66"/>
      <c r="Q40" s="49">
        <f t="shared" si="0"/>
      </c>
    </row>
    <row r="41" spans="2:17" ht="15">
      <c r="B41" s="50">
        <v>32</v>
      </c>
      <c r="C41" s="55"/>
      <c r="D41" s="76"/>
      <c r="E41" s="699"/>
      <c r="F41" s="700"/>
      <c r="G41" s="60"/>
      <c r="H41" s="61"/>
      <c r="I41" s="61"/>
      <c r="J41" s="61"/>
      <c r="K41" s="61"/>
      <c r="L41" s="61"/>
      <c r="M41" s="61"/>
      <c r="N41" s="61"/>
      <c r="O41" s="61"/>
      <c r="P41" s="66"/>
      <c r="Q41" s="49">
        <f t="shared" si="0"/>
      </c>
    </row>
    <row r="42" spans="2:17" ht="15">
      <c r="B42" s="50">
        <v>33</v>
      </c>
      <c r="C42" s="55"/>
      <c r="D42" s="76"/>
      <c r="E42" s="699"/>
      <c r="F42" s="700"/>
      <c r="G42" s="60"/>
      <c r="H42" s="61"/>
      <c r="I42" s="61"/>
      <c r="J42" s="61"/>
      <c r="K42" s="61"/>
      <c r="L42" s="61"/>
      <c r="M42" s="61"/>
      <c r="N42" s="61"/>
      <c r="O42" s="61"/>
      <c r="P42" s="66"/>
      <c r="Q42" s="49">
        <f t="shared" si="0"/>
      </c>
    </row>
    <row r="43" spans="2:17" ht="15">
      <c r="B43" s="50">
        <v>34</v>
      </c>
      <c r="C43" s="55"/>
      <c r="D43" s="76"/>
      <c r="E43" s="699"/>
      <c r="F43" s="700"/>
      <c r="G43" s="60"/>
      <c r="H43" s="61"/>
      <c r="I43" s="61"/>
      <c r="J43" s="61"/>
      <c r="K43" s="61"/>
      <c r="L43" s="61"/>
      <c r="M43" s="61"/>
      <c r="N43" s="61"/>
      <c r="O43" s="61"/>
      <c r="P43" s="66"/>
      <c r="Q43" s="49">
        <f t="shared" si="0"/>
      </c>
    </row>
    <row r="44" spans="2:17" ht="15">
      <c r="B44" s="50">
        <v>35</v>
      </c>
      <c r="C44" s="55"/>
      <c r="D44" s="76"/>
      <c r="E44" s="699"/>
      <c r="F44" s="700"/>
      <c r="G44" s="60"/>
      <c r="H44" s="61"/>
      <c r="I44" s="61"/>
      <c r="J44" s="61"/>
      <c r="K44" s="61"/>
      <c r="L44" s="61"/>
      <c r="M44" s="61"/>
      <c r="N44" s="61"/>
      <c r="O44" s="61"/>
      <c r="P44" s="66"/>
      <c r="Q44" s="49">
        <f t="shared" si="0"/>
      </c>
    </row>
    <row r="45" spans="2:17" ht="15">
      <c r="B45" s="50">
        <v>36</v>
      </c>
      <c r="C45" s="55"/>
      <c r="D45" s="76"/>
      <c r="E45" s="699"/>
      <c r="F45" s="700"/>
      <c r="G45" s="60"/>
      <c r="H45" s="61"/>
      <c r="I45" s="61"/>
      <c r="J45" s="61"/>
      <c r="K45" s="61"/>
      <c r="L45" s="61"/>
      <c r="M45" s="61"/>
      <c r="N45" s="61"/>
      <c r="O45" s="61"/>
      <c r="P45" s="66"/>
      <c r="Q45" s="49">
        <f t="shared" si="0"/>
      </c>
    </row>
    <row r="46" spans="2:17" ht="15">
      <c r="B46" s="50">
        <v>37</v>
      </c>
      <c r="C46" s="55"/>
      <c r="D46" s="76"/>
      <c r="E46" s="699"/>
      <c r="F46" s="700"/>
      <c r="G46" s="60"/>
      <c r="H46" s="61"/>
      <c r="I46" s="61"/>
      <c r="J46" s="61"/>
      <c r="K46" s="61"/>
      <c r="L46" s="61"/>
      <c r="M46" s="61"/>
      <c r="N46" s="61"/>
      <c r="O46" s="61"/>
      <c r="P46" s="66"/>
      <c r="Q46" s="49">
        <f t="shared" si="0"/>
      </c>
    </row>
    <row r="47" spans="2:17" ht="15">
      <c r="B47" s="50">
        <v>38</v>
      </c>
      <c r="C47" s="55"/>
      <c r="D47" s="76"/>
      <c r="E47" s="699"/>
      <c r="F47" s="700"/>
      <c r="G47" s="60"/>
      <c r="H47" s="61"/>
      <c r="I47" s="61"/>
      <c r="J47" s="61"/>
      <c r="K47" s="61"/>
      <c r="L47" s="61"/>
      <c r="M47" s="61"/>
      <c r="N47" s="61"/>
      <c r="O47" s="61"/>
      <c r="P47" s="66"/>
      <c r="Q47" s="49">
        <f t="shared" si="0"/>
      </c>
    </row>
    <row r="48" spans="2:17" ht="15">
      <c r="B48" s="50">
        <v>39</v>
      </c>
      <c r="C48" s="55"/>
      <c r="D48" s="76"/>
      <c r="E48" s="699"/>
      <c r="F48" s="700"/>
      <c r="G48" s="60"/>
      <c r="H48" s="61"/>
      <c r="I48" s="61"/>
      <c r="J48" s="61"/>
      <c r="K48" s="61"/>
      <c r="L48" s="61"/>
      <c r="M48" s="61"/>
      <c r="N48" s="61"/>
      <c r="O48" s="61"/>
      <c r="P48" s="66"/>
      <c r="Q48" s="49">
        <f t="shared" si="0"/>
      </c>
    </row>
    <row r="49" spans="1:17" ht="15">
      <c r="A49" s="52"/>
      <c r="B49" s="50">
        <v>40</v>
      </c>
      <c r="C49" s="55"/>
      <c r="D49" s="76"/>
      <c r="E49" s="699"/>
      <c r="F49" s="700"/>
      <c r="G49" s="60"/>
      <c r="H49" s="61"/>
      <c r="I49" s="61"/>
      <c r="J49" s="61"/>
      <c r="K49" s="61"/>
      <c r="L49" s="61"/>
      <c r="M49" s="61"/>
      <c r="N49" s="61"/>
      <c r="O49" s="61"/>
      <c r="P49" s="66"/>
      <c r="Q49" s="49">
        <f t="shared" si="0"/>
      </c>
    </row>
    <row r="50" spans="1:17" ht="15">
      <c r="A50" s="52"/>
      <c r="B50" s="50">
        <v>41</v>
      </c>
      <c r="C50" s="55"/>
      <c r="D50" s="76"/>
      <c r="E50" s="699"/>
      <c r="F50" s="700"/>
      <c r="G50" s="60"/>
      <c r="H50" s="61"/>
      <c r="I50" s="61"/>
      <c r="J50" s="61"/>
      <c r="K50" s="61"/>
      <c r="L50" s="61"/>
      <c r="M50" s="61"/>
      <c r="N50" s="61"/>
      <c r="O50" s="61"/>
      <c r="P50" s="66"/>
      <c r="Q50" s="49">
        <f t="shared" si="0"/>
      </c>
    </row>
    <row r="51" spans="1:17" ht="15">
      <c r="A51" s="52"/>
      <c r="B51" s="50">
        <v>42</v>
      </c>
      <c r="C51" s="55"/>
      <c r="D51" s="76"/>
      <c r="E51" s="699"/>
      <c r="F51" s="700"/>
      <c r="G51" s="60"/>
      <c r="H51" s="61"/>
      <c r="I51" s="61"/>
      <c r="J51" s="61"/>
      <c r="K51" s="61"/>
      <c r="L51" s="61"/>
      <c r="M51" s="61"/>
      <c r="N51" s="61"/>
      <c r="O51" s="61"/>
      <c r="P51" s="66"/>
      <c r="Q51" s="49">
        <f t="shared" si="0"/>
      </c>
    </row>
    <row r="52" spans="1:17" ht="15">
      <c r="A52" s="52"/>
      <c r="B52" s="50">
        <v>43</v>
      </c>
      <c r="C52" s="55"/>
      <c r="D52" s="76"/>
      <c r="E52" s="699"/>
      <c r="F52" s="700"/>
      <c r="G52" s="60"/>
      <c r="H52" s="61"/>
      <c r="I52" s="61"/>
      <c r="J52" s="61"/>
      <c r="K52" s="61"/>
      <c r="L52" s="61"/>
      <c r="M52" s="61"/>
      <c r="N52" s="61"/>
      <c r="O52" s="61"/>
      <c r="P52" s="66"/>
      <c r="Q52" s="49">
        <f t="shared" si="0"/>
      </c>
    </row>
    <row r="53" spans="1:17" ht="15">
      <c r="A53" s="52"/>
      <c r="B53" s="50">
        <v>44</v>
      </c>
      <c r="C53" s="55"/>
      <c r="D53" s="76"/>
      <c r="E53" s="699"/>
      <c r="F53" s="700"/>
      <c r="G53" s="60"/>
      <c r="H53" s="61"/>
      <c r="I53" s="61"/>
      <c r="J53" s="61"/>
      <c r="K53" s="61"/>
      <c r="L53" s="61"/>
      <c r="M53" s="61"/>
      <c r="N53" s="61"/>
      <c r="O53" s="61"/>
      <c r="P53" s="66"/>
      <c r="Q53" s="49">
        <f t="shared" si="0"/>
      </c>
    </row>
    <row r="54" spans="1:17" ht="15">
      <c r="A54" s="52"/>
      <c r="B54" s="50">
        <v>45</v>
      </c>
      <c r="C54" s="55"/>
      <c r="D54" s="76"/>
      <c r="E54" s="699"/>
      <c r="F54" s="700"/>
      <c r="G54" s="60"/>
      <c r="H54" s="61"/>
      <c r="I54" s="61"/>
      <c r="J54" s="61"/>
      <c r="K54" s="61"/>
      <c r="L54" s="61"/>
      <c r="M54" s="61"/>
      <c r="N54" s="61"/>
      <c r="O54" s="61"/>
      <c r="P54" s="66"/>
      <c r="Q54" s="49">
        <f t="shared" si="0"/>
      </c>
    </row>
    <row r="55" spans="1:17" ht="15">
      <c r="A55" s="52"/>
      <c r="B55" s="50">
        <v>46</v>
      </c>
      <c r="C55" s="55"/>
      <c r="D55" s="76"/>
      <c r="E55" s="699"/>
      <c r="F55" s="700"/>
      <c r="G55" s="60"/>
      <c r="H55" s="61"/>
      <c r="I55" s="61"/>
      <c r="J55" s="61"/>
      <c r="K55" s="61"/>
      <c r="L55" s="61"/>
      <c r="M55" s="61"/>
      <c r="N55" s="61"/>
      <c r="O55" s="61"/>
      <c r="P55" s="66"/>
      <c r="Q55" s="49">
        <f t="shared" si="0"/>
      </c>
    </row>
    <row r="56" spans="1:17" ht="15">
      <c r="A56" s="52"/>
      <c r="B56" s="50">
        <v>47</v>
      </c>
      <c r="C56" s="55"/>
      <c r="D56" s="76"/>
      <c r="E56" s="699"/>
      <c r="F56" s="700"/>
      <c r="G56" s="60"/>
      <c r="H56" s="61"/>
      <c r="I56" s="61"/>
      <c r="J56" s="61"/>
      <c r="K56" s="61"/>
      <c r="L56" s="61"/>
      <c r="M56" s="61"/>
      <c r="N56" s="61"/>
      <c r="O56" s="61"/>
      <c r="P56" s="66"/>
      <c r="Q56" s="49">
        <f t="shared" si="0"/>
      </c>
    </row>
    <row r="57" spans="1:17" ht="15">
      <c r="A57" s="52"/>
      <c r="B57" s="50">
        <v>48</v>
      </c>
      <c r="C57" s="55"/>
      <c r="D57" s="76"/>
      <c r="E57" s="699"/>
      <c r="F57" s="700"/>
      <c r="G57" s="60"/>
      <c r="H57" s="61"/>
      <c r="I57" s="61"/>
      <c r="J57" s="61"/>
      <c r="K57" s="61"/>
      <c r="L57" s="61"/>
      <c r="M57" s="61"/>
      <c r="N57" s="61"/>
      <c r="O57" s="61"/>
      <c r="P57" s="66"/>
      <c r="Q57" s="49">
        <f t="shared" si="0"/>
      </c>
    </row>
    <row r="58" spans="1:17" ht="15">
      <c r="A58" s="52"/>
      <c r="B58" s="50">
        <v>49</v>
      </c>
      <c r="C58" s="55"/>
      <c r="D58" s="76"/>
      <c r="E58" s="699"/>
      <c r="F58" s="700"/>
      <c r="G58" s="60"/>
      <c r="H58" s="61"/>
      <c r="I58" s="61"/>
      <c r="J58" s="61"/>
      <c r="K58" s="61"/>
      <c r="L58" s="61"/>
      <c r="M58" s="61"/>
      <c r="N58" s="61"/>
      <c r="O58" s="61"/>
      <c r="P58" s="66"/>
      <c r="Q58" s="49">
        <f t="shared" si="0"/>
      </c>
    </row>
    <row r="59" spans="1:17" ht="15">
      <c r="A59" s="52"/>
      <c r="B59" s="50">
        <v>50</v>
      </c>
      <c r="C59" s="55"/>
      <c r="D59" s="76"/>
      <c r="E59" s="699"/>
      <c r="F59" s="700"/>
      <c r="G59" s="60"/>
      <c r="H59" s="61"/>
      <c r="I59" s="61"/>
      <c r="J59" s="61"/>
      <c r="K59" s="61"/>
      <c r="L59" s="61"/>
      <c r="M59" s="61"/>
      <c r="N59" s="61"/>
      <c r="O59" s="61"/>
      <c r="P59" s="66"/>
      <c r="Q59" s="49">
        <f t="shared" si="0"/>
      </c>
    </row>
    <row r="60" spans="1:17" ht="15">
      <c r="A60" s="52"/>
      <c r="B60" s="50">
        <v>51</v>
      </c>
      <c r="C60" s="55"/>
      <c r="D60" s="76"/>
      <c r="E60" s="699"/>
      <c r="F60" s="700"/>
      <c r="G60" s="60"/>
      <c r="H60" s="61"/>
      <c r="I60" s="61"/>
      <c r="J60" s="61"/>
      <c r="K60" s="61"/>
      <c r="L60" s="61"/>
      <c r="M60" s="61"/>
      <c r="N60" s="61"/>
      <c r="O60" s="61"/>
      <c r="P60" s="66"/>
      <c r="Q60" s="49">
        <f t="shared" si="0"/>
      </c>
    </row>
    <row r="61" spans="1:17" ht="15">
      <c r="A61" s="52"/>
      <c r="B61" s="50">
        <v>52</v>
      </c>
      <c r="C61" s="55"/>
      <c r="D61" s="76"/>
      <c r="E61" s="699"/>
      <c r="F61" s="700"/>
      <c r="G61" s="60"/>
      <c r="H61" s="61"/>
      <c r="I61" s="61"/>
      <c r="J61" s="61"/>
      <c r="K61" s="61"/>
      <c r="L61" s="61"/>
      <c r="M61" s="61"/>
      <c r="N61" s="61"/>
      <c r="O61" s="61"/>
      <c r="P61" s="66"/>
      <c r="Q61" s="49">
        <f t="shared" si="0"/>
      </c>
    </row>
    <row r="62" spans="1:17" ht="15">
      <c r="A62" s="52"/>
      <c r="B62" s="50">
        <v>53</v>
      </c>
      <c r="C62" s="55"/>
      <c r="D62" s="76"/>
      <c r="E62" s="699"/>
      <c r="F62" s="700"/>
      <c r="G62" s="60"/>
      <c r="H62" s="61"/>
      <c r="I62" s="61"/>
      <c r="J62" s="61"/>
      <c r="K62" s="61"/>
      <c r="L62" s="61"/>
      <c r="M62" s="61"/>
      <c r="N62" s="61"/>
      <c r="O62" s="61"/>
      <c r="P62" s="66"/>
      <c r="Q62" s="49">
        <f t="shared" si="0"/>
      </c>
    </row>
    <row r="63" spans="1:17" ht="15">
      <c r="A63" s="52"/>
      <c r="B63" s="50">
        <v>54</v>
      </c>
      <c r="C63" s="55"/>
      <c r="D63" s="76"/>
      <c r="E63" s="699"/>
      <c r="F63" s="700"/>
      <c r="G63" s="60"/>
      <c r="H63" s="61"/>
      <c r="I63" s="61"/>
      <c r="J63" s="61"/>
      <c r="K63" s="61"/>
      <c r="L63" s="61"/>
      <c r="M63" s="61"/>
      <c r="N63" s="61"/>
      <c r="O63" s="61"/>
      <c r="P63" s="66"/>
      <c r="Q63" s="49">
        <f t="shared" si="0"/>
      </c>
    </row>
    <row r="64" spans="1:17" ht="15">
      <c r="A64" s="52"/>
      <c r="B64" s="50">
        <v>55</v>
      </c>
      <c r="C64" s="55"/>
      <c r="D64" s="76"/>
      <c r="E64" s="699"/>
      <c r="F64" s="700"/>
      <c r="G64" s="60"/>
      <c r="H64" s="61"/>
      <c r="I64" s="61"/>
      <c r="J64" s="61"/>
      <c r="K64" s="61"/>
      <c r="L64" s="61"/>
      <c r="M64" s="61"/>
      <c r="N64" s="61"/>
      <c r="O64" s="61"/>
      <c r="P64" s="66"/>
      <c r="Q64" s="49">
        <f t="shared" si="0"/>
      </c>
    </row>
    <row r="65" spans="1:17" ht="15">
      <c r="A65" s="52"/>
      <c r="B65" s="50">
        <v>56</v>
      </c>
      <c r="C65" s="55"/>
      <c r="D65" s="76"/>
      <c r="E65" s="699"/>
      <c r="F65" s="700"/>
      <c r="G65" s="60"/>
      <c r="H65" s="61"/>
      <c r="I65" s="61"/>
      <c r="J65" s="61"/>
      <c r="K65" s="61"/>
      <c r="L65" s="61"/>
      <c r="M65" s="61"/>
      <c r="N65" s="61"/>
      <c r="O65" s="61"/>
      <c r="P65" s="66"/>
      <c r="Q65" s="49">
        <f t="shared" si="0"/>
      </c>
    </row>
    <row r="66" spans="1:17" ht="15">
      <c r="A66" s="52"/>
      <c r="B66" s="50">
        <v>57</v>
      </c>
      <c r="C66" s="55"/>
      <c r="D66" s="76"/>
      <c r="E66" s="699"/>
      <c r="F66" s="700"/>
      <c r="G66" s="60"/>
      <c r="H66" s="61"/>
      <c r="I66" s="61"/>
      <c r="J66" s="61"/>
      <c r="K66" s="61"/>
      <c r="L66" s="61"/>
      <c r="M66" s="61"/>
      <c r="N66" s="61"/>
      <c r="O66" s="61"/>
      <c r="P66" s="66"/>
      <c r="Q66" s="49">
        <f t="shared" si="0"/>
      </c>
    </row>
    <row r="67" spans="1:17" ht="15">
      <c r="A67" s="52"/>
      <c r="B67" s="50">
        <v>58</v>
      </c>
      <c r="C67" s="55"/>
      <c r="D67" s="76"/>
      <c r="E67" s="699"/>
      <c r="F67" s="700"/>
      <c r="G67" s="60"/>
      <c r="H67" s="61"/>
      <c r="I67" s="61"/>
      <c r="J67" s="61"/>
      <c r="K67" s="61"/>
      <c r="L67" s="61"/>
      <c r="M67" s="61"/>
      <c r="N67" s="61"/>
      <c r="O67" s="61"/>
      <c r="P67" s="66"/>
      <c r="Q67" s="49">
        <f t="shared" si="0"/>
      </c>
    </row>
    <row r="68" spans="1:17" ht="15">
      <c r="A68" s="52"/>
      <c r="B68" s="50">
        <v>59</v>
      </c>
      <c r="C68" s="55"/>
      <c r="D68" s="76"/>
      <c r="E68" s="699"/>
      <c r="F68" s="700"/>
      <c r="G68" s="60"/>
      <c r="H68" s="61"/>
      <c r="I68" s="61"/>
      <c r="J68" s="61"/>
      <c r="K68" s="61"/>
      <c r="L68" s="61"/>
      <c r="M68" s="61"/>
      <c r="N68" s="61"/>
      <c r="O68" s="61"/>
      <c r="P68" s="66"/>
      <c r="Q68" s="49">
        <f t="shared" si="0"/>
      </c>
    </row>
    <row r="69" spans="1:17" ht="15">
      <c r="A69" s="52"/>
      <c r="B69" s="50">
        <v>60</v>
      </c>
      <c r="C69" s="55"/>
      <c r="D69" s="76"/>
      <c r="E69" s="699"/>
      <c r="F69" s="700"/>
      <c r="G69" s="60"/>
      <c r="H69" s="61"/>
      <c r="I69" s="61"/>
      <c r="J69" s="61"/>
      <c r="K69" s="61"/>
      <c r="L69" s="61"/>
      <c r="M69" s="61"/>
      <c r="N69" s="61"/>
      <c r="O69" s="61"/>
      <c r="P69" s="66"/>
      <c r="Q69" s="49">
        <f t="shared" si="0"/>
      </c>
    </row>
    <row r="70" spans="1:17" ht="15">
      <c r="A70" s="52"/>
      <c r="B70" s="50">
        <v>61</v>
      </c>
      <c r="C70" s="55"/>
      <c r="D70" s="76"/>
      <c r="E70" s="699"/>
      <c r="F70" s="700"/>
      <c r="G70" s="60"/>
      <c r="H70" s="61"/>
      <c r="I70" s="61"/>
      <c r="J70" s="61"/>
      <c r="K70" s="61"/>
      <c r="L70" s="61"/>
      <c r="M70" s="61"/>
      <c r="N70" s="61"/>
      <c r="O70" s="61"/>
      <c r="P70" s="66"/>
      <c r="Q70" s="49">
        <f t="shared" si="0"/>
      </c>
    </row>
    <row r="71" spans="1:17" ht="15">
      <c r="A71" s="52"/>
      <c r="B71" s="50">
        <v>62</v>
      </c>
      <c r="C71" s="55"/>
      <c r="D71" s="76"/>
      <c r="E71" s="699"/>
      <c r="F71" s="700"/>
      <c r="G71" s="60"/>
      <c r="H71" s="61"/>
      <c r="I71" s="61"/>
      <c r="J71" s="61"/>
      <c r="K71" s="61"/>
      <c r="L71" s="61"/>
      <c r="M71" s="61"/>
      <c r="N71" s="61"/>
      <c r="O71" s="61"/>
      <c r="P71" s="66"/>
      <c r="Q71" s="49">
        <f t="shared" si="0"/>
      </c>
    </row>
    <row r="72" spans="1:17" ht="15">
      <c r="A72" s="52"/>
      <c r="B72" s="50">
        <v>63</v>
      </c>
      <c r="C72" s="55"/>
      <c r="D72" s="76"/>
      <c r="E72" s="699"/>
      <c r="F72" s="700"/>
      <c r="G72" s="60"/>
      <c r="H72" s="61"/>
      <c r="I72" s="61"/>
      <c r="J72" s="61"/>
      <c r="K72" s="61"/>
      <c r="L72" s="61"/>
      <c r="M72" s="61"/>
      <c r="N72" s="61"/>
      <c r="O72" s="61"/>
      <c r="P72" s="66"/>
      <c r="Q72" s="49">
        <f t="shared" si="0"/>
      </c>
    </row>
    <row r="73" spans="1:17" ht="15">
      <c r="A73" s="52"/>
      <c r="B73" s="50">
        <v>64</v>
      </c>
      <c r="C73" s="55"/>
      <c r="D73" s="76"/>
      <c r="E73" s="699"/>
      <c r="F73" s="700"/>
      <c r="G73" s="60"/>
      <c r="H73" s="61"/>
      <c r="I73" s="61"/>
      <c r="J73" s="61"/>
      <c r="K73" s="61"/>
      <c r="L73" s="61"/>
      <c r="M73" s="61"/>
      <c r="N73" s="61"/>
      <c r="O73" s="61"/>
      <c r="P73" s="66"/>
      <c r="Q73" s="49">
        <f t="shared" si="0"/>
      </c>
    </row>
    <row r="74" spans="1:17" ht="15">
      <c r="A74" s="52"/>
      <c r="B74" s="50">
        <v>65</v>
      </c>
      <c r="C74" s="55"/>
      <c r="D74" s="76"/>
      <c r="E74" s="699"/>
      <c r="F74" s="700"/>
      <c r="G74" s="60"/>
      <c r="H74" s="61"/>
      <c r="I74" s="61"/>
      <c r="J74" s="61"/>
      <c r="K74" s="61"/>
      <c r="L74" s="61"/>
      <c r="M74" s="61"/>
      <c r="N74" s="61"/>
      <c r="O74" s="61"/>
      <c r="P74" s="66"/>
      <c r="Q74" s="49">
        <f t="shared" si="0"/>
      </c>
    </row>
    <row r="75" spans="1:17" ht="15">
      <c r="A75" s="52"/>
      <c r="B75" s="50">
        <v>66</v>
      </c>
      <c r="C75" s="55"/>
      <c r="D75" s="76"/>
      <c r="E75" s="699"/>
      <c r="F75" s="700"/>
      <c r="G75" s="60"/>
      <c r="H75" s="61"/>
      <c r="I75" s="61"/>
      <c r="J75" s="61"/>
      <c r="K75" s="61"/>
      <c r="L75" s="61"/>
      <c r="M75" s="61"/>
      <c r="N75" s="61"/>
      <c r="O75" s="61"/>
      <c r="P75" s="66"/>
      <c r="Q75" s="49">
        <f aca="true" t="shared" si="1" ref="Q75:Q109">IF(ISBLANK(C75),"",SUMPRODUCT(G$8:P$8,G75:P75))</f>
      </c>
    </row>
    <row r="76" spans="1:17" ht="15">
      <c r="A76" s="52"/>
      <c r="B76" s="50">
        <v>67</v>
      </c>
      <c r="C76" s="55"/>
      <c r="D76" s="76"/>
      <c r="E76" s="699"/>
      <c r="F76" s="700"/>
      <c r="G76" s="60"/>
      <c r="H76" s="61"/>
      <c r="I76" s="61"/>
      <c r="J76" s="61"/>
      <c r="K76" s="61"/>
      <c r="L76" s="61"/>
      <c r="M76" s="61"/>
      <c r="N76" s="61"/>
      <c r="O76" s="61"/>
      <c r="P76" s="66"/>
      <c r="Q76" s="49">
        <f t="shared" si="1"/>
      </c>
    </row>
    <row r="77" spans="1:17" ht="15">
      <c r="A77" s="52"/>
      <c r="B77" s="50">
        <v>68</v>
      </c>
      <c r="C77" s="55"/>
      <c r="D77" s="76"/>
      <c r="E77" s="699"/>
      <c r="F77" s="700"/>
      <c r="G77" s="60"/>
      <c r="H77" s="61"/>
      <c r="I77" s="61"/>
      <c r="J77" s="61"/>
      <c r="K77" s="61"/>
      <c r="L77" s="61"/>
      <c r="M77" s="61"/>
      <c r="N77" s="61"/>
      <c r="O77" s="61"/>
      <c r="P77" s="66"/>
      <c r="Q77" s="49">
        <f t="shared" si="1"/>
      </c>
    </row>
    <row r="78" spans="1:17" ht="15">
      <c r="A78" s="52"/>
      <c r="B78" s="50">
        <v>69</v>
      </c>
      <c r="C78" s="55"/>
      <c r="D78" s="76"/>
      <c r="E78" s="699"/>
      <c r="F78" s="700"/>
      <c r="G78" s="60"/>
      <c r="H78" s="61"/>
      <c r="I78" s="61"/>
      <c r="J78" s="61"/>
      <c r="K78" s="61"/>
      <c r="L78" s="61"/>
      <c r="M78" s="61"/>
      <c r="N78" s="61"/>
      <c r="O78" s="61"/>
      <c r="P78" s="66"/>
      <c r="Q78" s="49">
        <f t="shared" si="1"/>
      </c>
    </row>
    <row r="79" spans="1:17" ht="15">
      <c r="A79" s="52"/>
      <c r="B79" s="50">
        <v>70</v>
      </c>
      <c r="C79" s="55"/>
      <c r="D79" s="76"/>
      <c r="E79" s="699"/>
      <c r="F79" s="700"/>
      <c r="G79" s="60"/>
      <c r="H79" s="61"/>
      <c r="I79" s="61"/>
      <c r="J79" s="61"/>
      <c r="K79" s="61"/>
      <c r="L79" s="61"/>
      <c r="M79" s="61"/>
      <c r="N79" s="61"/>
      <c r="O79" s="61"/>
      <c r="P79" s="66"/>
      <c r="Q79" s="49">
        <f t="shared" si="1"/>
      </c>
    </row>
    <row r="80" spans="1:17" ht="15">
      <c r="A80" s="52"/>
      <c r="B80" s="50">
        <v>71</v>
      </c>
      <c r="C80" s="55"/>
      <c r="D80" s="76"/>
      <c r="E80" s="699"/>
      <c r="F80" s="700"/>
      <c r="G80" s="60"/>
      <c r="H80" s="61"/>
      <c r="I80" s="61"/>
      <c r="J80" s="61"/>
      <c r="K80" s="61"/>
      <c r="L80" s="61"/>
      <c r="M80" s="61"/>
      <c r="N80" s="61"/>
      <c r="O80" s="61"/>
      <c r="P80" s="66"/>
      <c r="Q80" s="49">
        <f t="shared" si="1"/>
      </c>
    </row>
    <row r="81" spans="1:17" ht="15">
      <c r="A81" s="52"/>
      <c r="B81" s="50">
        <v>72</v>
      </c>
      <c r="C81" s="55"/>
      <c r="D81" s="76"/>
      <c r="E81" s="699"/>
      <c r="F81" s="700"/>
      <c r="G81" s="60"/>
      <c r="H81" s="61"/>
      <c r="I81" s="61"/>
      <c r="J81" s="61"/>
      <c r="K81" s="61"/>
      <c r="L81" s="61"/>
      <c r="M81" s="61"/>
      <c r="N81" s="61"/>
      <c r="O81" s="61"/>
      <c r="P81" s="66"/>
      <c r="Q81" s="49">
        <f t="shared" si="1"/>
      </c>
    </row>
    <row r="82" spans="1:17" ht="15">
      <c r="A82" s="52"/>
      <c r="B82" s="50">
        <v>73</v>
      </c>
      <c r="C82" s="55"/>
      <c r="D82" s="76"/>
      <c r="E82" s="699"/>
      <c r="F82" s="700"/>
      <c r="G82" s="60"/>
      <c r="H82" s="61"/>
      <c r="I82" s="61"/>
      <c r="J82" s="61"/>
      <c r="K82" s="61"/>
      <c r="L82" s="61"/>
      <c r="M82" s="61"/>
      <c r="N82" s="61"/>
      <c r="O82" s="61"/>
      <c r="P82" s="66"/>
      <c r="Q82" s="49">
        <f t="shared" si="1"/>
      </c>
    </row>
    <row r="83" spans="1:17" ht="15">
      <c r="A83" s="52"/>
      <c r="B83" s="50">
        <v>74</v>
      </c>
      <c r="C83" s="55"/>
      <c r="D83" s="76"/>
      <c r="E83" s="699"/>
      <c r="F83" s="700"/>
      <c r="G83" s="60"/>
      <c r="H83" s="61"/>
      <c r="I83" s="61"/>
      <c r="J83" s="61"/>
      <c r="K83" s="61"/>
      <c r="L83" s="61"/>
      <c r="M83" s="61"/>
      <c r="N83" s="61"/>
      <c r="O83" s="61"/>
      <c r="P83" s="66"/>
      <c r="Q83" s="49">
        <f t="shared" si="1"/>
      </c>
    </row>
    <row r="84" spans="1:17" ht="15">
      <c r="A84" s="52"/>
      <c r="B84" s="50">
        <v>75</v>
      </c>
      <c r="C84" s="55"/>
      <c r="D84" s="76"/>
      <c r="E84" s="699"/>
      <c r="F84" s="700"/>
      <c r="G84" s="60"/>
      <c r="H84" s="61"/>
      <c r="I84" s="61"/>
      <c r="J84" s="61"/>
      <c r="K84" s="61"/>
      <c r="L84" s="61"/>
      <c r="M84" s="61"/>
      <c r="N84" s="61"/>
      <c r="O84" s="61"/>
      <c r="P84" s="66"/>
      <c r="Q84" s="49">
        <f t="shared" si="1"/>
      </c>
    </row>
    <row r="85" spans="1:17" ht="15">
      <c r="A85" s="52"/>
      <c r="B85" s="50">
        <v>76</v>
      </c>
      <c r="C85" s="55"/>
      <c r="D85" s="76"/>
      <c r="E85" s="699"/>
      <c r="F85" s="700"/>
      <c r="G85" s="60"/>
      <c r="H85" s="61"/>
      <c r="I85" s="61"/>
      <c r="J85" s="61"/>
      <c r="K85" s="61"/>
      <c r="L85" s="61"/>
      <c r="M85" s="61"/>
      <c r="N85" s="61"/>
      <c r="O85" s="61"/>
      <c r="P85" s="66"/>
      <c r="Q85" s="49">
        <f t="shared" si="1"/>
      </c>
    </row>
    <row r="86" spans="1:17" ht="15">
      <c r="A86" s="52"/>
      <c r="B86" s="50">
        <v>77</v>
      </c>
      <c r="C86" s="55"/>
      <c r="D86" s="76"/>
      <c r="E86" s="699"/>
      <c r="F86" s="700"/>
      <c r="G86" s="60"/>
      <c r="H86" s="61"/>
      <c r="I86" s="61"/>
      <c r="J86" s="61"/>
      <c r="K86" s="61"/>
      <c r="L86" s="61"/>
      <c r="M86" s="61"/>
      <c r="N86" s="61"/>
      <c r="O86" s="61"/>
      <c r="P86" s="66"/>
      <c r="Q86" s="49">
        <f t="shared" si="1"/>
      </c>
    </row>
    <row r="87" spans="1:17" ht="15">
      <c r="A87" s="52"/>
      <c r="B87" s="50">
        <v>78</v>
      </c>
      <c r="C87" s="55"/>
      <c r="D87" s="76"/>
      <c r="E87" s="699"/>
      <c r="F87" s="700"/>
      <c r="G87" s="60"/>
      <c r="H87" s="61"/>
      <c r="I87" s="61"/>
      <c r="J87" s="61"/>
      <c r="K87" s="61"/>
      <c r="L87" s="61"/>
      <c r="M87" s="61"/>
      <c r="N87" s="61"/>
      <c r="O87" s="61"/>
      <c r="P87" s="66"/>
      <c r="Q87" s="49">
        <f t="shared" si="1"/>
      </c>
    </row>
    <row r="88" spans="1:17" ht="15">
      <c r="A88" s="52"/>
      <c r="B88" s="50">
        <v>79</v>
      </c>
      <c r="C88" s="55"/>
      <c r="D88" s="76"/>
      <c r="E88" s="699"/>
      <c r="F88" s="700"/>
      <c r="G88" s="60"/>
      <c r="H88" s="61"/>
      <c r="I88" s="61"/>
      <c r="J88" s="61"/>
      <c r="K88" s="61"/>
      <c r="L88" s="61"/>
      <c r="M88" s="61"/>
      <c r="N88" s="61"/>
      <c r="O88" s="61"/>
      <c r="P88" s="66"/>
      <c r="Q88" s="49">
        <f t="shared" si="1"/>
      </c>
    </row>
    <row r="89" spans="1:17" ht="15">
      <c r="A89" s="52"/>
      <c r="B89" s="50">
        <v>80</v>
      </c>
      <c r="C89" s="55"/>
      <c r="D89" s="76"/>
      <c r="E89" s="699"/>
      <c r="F89" s="700"/>
      <c r="G89" s="60"/>
      <c r="H89" s="61"/>
      <c r="I89" s="61"/>
      <c r="J89" s="61"/>
      <c r="K89" s="61"/>
      <c r="L89" s="61"/>
      <c r="M89" s="61"/>
      <c r="N89" s="61"/>
      <c r="O89" s="61"/>
      <c r="P89" s="66"/>
      <c r="Q89" s="49">
        <f t="shared" si="1"/>
      </c>
    </row>
    <row r="90" spans="1:17" ht="15">
      <c r="A90" s="52"/>
      <c r="B90" s="50">
        <v>81</v>
      </c>
      <c r="C90" s="55"/>
      <c r="D90" s="76"/>
      <c r="E90" s="699"/>
      <c r="F90" s="700"/>
      <c r="G90" s="60"/>
      <c r="H90" s="61"/>
      <c r="I90" s="61"/>
      <c r="J90" s="61"/>
      <c r="K90" s="61"/>
      <c r="L90" s="61"/>
      <c r="M90" s="61"/>
      <c r="N90" s="61"/>
      <c r="O90" s="61"/>
      <c r="P90" s="66"/>
      <c r="Q90" s="49">
        <f t="shared" si="1"/>
      </c>
    </row>
    <row r="91" spans="1:17" ht="15">
      <c r="A91" s="52"/>
      <c r="B91" s="50">
        <v>82</v>
      </c>
      <c r="C91" s="55"/>
      <c r="D91" s="76"/>
      <c r="E91" s="699"/>
      <c r="F91" s="700"/>
      <c r="G91" s="60"/>
      <c r="H91" s="61"/>
      <c r="I91" s="61"/>
      <c r="J91" s="61"/>
      <c r="K91" s="61"/>
      <c r="L91" s="61"/>
      <c r="M91" s="61"/>
      <c r="N91" s="61"/>
      <c r="O91" s="61"/>
      <c r="P91" s="66"/>
      <c r="Q91" s="49">
        <f t="shared" si="1"/>
      </c>
    </row>
    <row r="92" spans="1:17" ht="15">
      <c r="A92" s="52"/>
      <c r="B92" s="50">
        <v>83</v>
      </c>
      <c r="C92" s="55"/>
      <c r="D92" s="76"/>
      <c r="E92" s="699"/>
      <c r="F92" s="700"/>
      <c r="G92" s="60"/>
      <c r="H92" s="61"/>
      <c r="I92" s="61"/>
      <c r="J92" s="61"/>
      <c r="K92" s="61"/>
      <c r="L92" s="61"/>
      <c r="M92" s="61"/>
      <c r="N92" s="61"/>
      <c r="O92" s="61"/>
      <c r="P92" s="66"/>
      <c r="Q92" s="49">
        <f t="shared" si="1"/>
      </c>
    </row>
    <row r="93" spans="1:17" ht="15">
      <c r="A93" s="52"/>
      <c r="B93" s="50">
        <v>84</v>
      </c>
      <c r="C93" s="55"/>
      <c r="D93" s="76"/>
      <c r="E93" s="699"/>
      <c r="F93" s="700"/>
      <c r="G93" s="60"/>
      <c r="H93" s="61"/>
      <c r="I93" s="61"/>
      <c r="J93" s="61"/>
      <c r="K93" s="61"/>
      <c r="L93" s="61"/>
      <c r="M93" s="61"/>
      <c r="N93" s="61"/>
      <c r="O93" s="61"/>
      <c r="P93" s="66"/>
      <c r="Q93" s="49">
        <f t="shared" si="1"/>
      </c>
    </row>
    <row r="94" spans="1:17" ht="15">
      <c r="A94" s="52"/>
      <c r="B94" s="50">
        <v>85</v>
      </c>
      <c r="C94" s="55"/>
      <c r="D94" s="76"/>
      <c r="E94" s="699"/>
      <c r="F94" s="700"/>
      <c r="G94" s="60"/>
      <c r="H94" s="61"/>
      <c r="I94" s="61"/>
      <c r="J94" s="61"/>
      <c r="K94" s="61"/>
      <c r="L94" s="61"/>
      <c r="M94" s="61"/>
      <c r="N94" s="61"/>
      <c r="O94" s="61"/>
      <c r="P94" s="66"/>
      <c r="Q94" s="49">
        <f t="shared" si="1"/>
      </c>
    </row>
    <row r="95" spans="1:17" ht="15">
      <c r="A95" s="52"/>
      <c r="B95" s="50">
        <v>86</v>
      </c>
      <c r="C95" s="55"/>
      <c r="D95" s="76"/>
      <c r="E95" s="699"/>
      <c r="F95" s="700"/>
      <c r="G95" s="60"/>
      <c r="H95" s="61"/>
      <c r="I95" s="61"/>
      <c r="J95" s="61"/>
      <c r="K95" s="61"/>
      <c r="L95" s="61"/>
      <c r="M95" s="61"/>
      <c r="N95" s="61"/>
      <c r="O95" s="61"/>
      <c r="P95" s="66"/>
      <c r="Q95" s="49">
        <f t="shared" si="1"/>
      </c>
    </row>
    <row r="96" spans="1:17" ht="15">
      <c r="A96" s="52"/>
      <c r="B96" s="50">
        <v>87</v>
      </c>
      <c r="C96" s="55"/>
      <c r="D96" s="76"/>
      <c r="E96" s="699"/>
      <c r="F96" s="700"/>
      <c r="G96" s="60"/>
      <c r="H96" s="61"/>
      <c r="I96" s="61"/>
      <c r="J96" s="61"/>
      <c r="K96" s="61"/>
      <c r="L96" s="61"/>
      <c r="M96" s="61"/>
      <c r="N96" s="61"/>
      <c r="O96" s="61"/>
      <c r="P96" s="66"/>
      <c r="Q96" s="49">
        <f t="shared" si="1"/>
      </c>
    </row>
    <row r="97" spans="1:17" ht="15">
      <c r="A97" s="52"/>
      <c r="B97" s="50">
        <v>88</v>
      </c>
      <c r="C97" s="55"/>
      <c r="D97" s="76"/>
      <c r="E97" s="699"/>
      <c r="F97" s="700"/>
      <c r="G97" s="60"/>
      <c r="H97" s="61"/>
      <c r="I97" s="61"/>
      <c r="J97" s="61"/>
      <c r="K97" s="61"/>
      <c r="L97" s="61"/>
      <c r="M97" s="61"/>
      <c r="N97" s="61"/>
      <c r="O97" s="61"/>
      <c r="P97" s="66"/>
      <c r="Q97" s="49">
        <f t="shared" si="1"/>
      </c>
    </row>
    <row r="98" spans="1:17" ht="15">
      <c r="A98" s="52"/>
      <c r="B98" s="50">
        <v>89</v>
      </c>
      <c r="C98" s="55"/>
      <c r="D98" s="76"/>
      <c r="E98" s="699"/>
      <c r="F98" s="700"/>
      <c r="G98" s="60"/>
      <c r="H98" s="61"/>
      <c r="I98" s="61"/>
      <c r="J98" s="61"/>
      <c r="K98" s="61"/>
      <c r="L98" s="61"/>
      <c r="M98" s="61"/>
      <c r="N98" s="61"/>
      <c r="O98" s="61"/>
      <c r="P98" s="66"/>
      <c r="Q98" s="49">
        <f t="shared" si="1"/>
      </c>
    </row>
    <row r="99" spans="1:17" ht="15">
      <c r="A99" s="52"/>
      <c r="B99" s="51">
        <v>90</v>
      </c>
      <c r="C99" s="55"/>
      <c r="D99" s="76"/>
      <c r="E99" s="699"/>
      <c r="F99" s="700"/>
      <c r="G99" s="63"/>
      <c r="H99" s="64"/>
      <c r="I99" s="64"/>
      <c r="J99" s="64"/>
      <c r="K99" s="64"/>
      <c r="L99" s="64"/>
      <c r="M99" s="64"/>
      <c r="N99" s="64"/>
      <c r="O99" s="64"/>
      <c r="P99" s="67"/>
      <c r="Q99" s="49">
        <f t="shared" si="1"/>
      </c>
    </row>
    <row r="100" spans="1:17" ht="15">
      <c r="A100" s="52"/>
      <c r="B100" s="50">
        <v>91</v>
      </c>
      <c r="C100" s="55"/>
      <c r="D100" s="76"/>
      <c r="E100" s="699"/>
      <c r="F100" s="700"/>
      <c r="G100" s="61"/>
      <c r="H100" s="61"/>
      <c r="I100" s="61"/>
      <c r="J100" s="61"/>
      <c r="K100" s="61"/>
      <c r="L100" s="61"/>
      <c r="M100" s="61"/>
      <c r="N100" s="61"/>
      <c r="O100" s="61"/>
      <c r="P100" s="66"/>
      <c r="Q100" s="49">
        <f t="shared" si="1"/>
      </c>
    </row>
    <row r="101" spans="1:17" ht="15">
      <c r="A101" s="52"/>
      <c r="B101" s="50">
        <v>92</v>
      </c>
      <c r="C101" s="55"/>
      <c r="D101" s="76"/>
      <c r="E101" s="699"/>
      <c r="F101" s="700"/>
      <c r="G101" s="61"/>
      <c r="H101" s="61"/>
      <c r="I101" s="61"/>
      <c r="J101" s="61"/>
      <c r="K101" s="61"/>
      <c r="L101" s="61"/>
      <c r="M101" s="61"/>
      <c r="N101" s="61"/>
      <c r="O101" s="61"/>
      <c r="P101" s="66"/>
      <c r="Q101" s="49">
        <f t="shared" si="1"/>
      </c>
    </row>
    <row r="102" spans="1:17" ht="15">
      <c r="A102" s="52"/>
      <c r="B102" s="50">
        <v>93</v>
      </c>
      <c r="C102" s="55"/>
      <c r="D102" s="76"/>
      <c r="E102" s="699"/>
      <c r="F102" s="700"/>
      <c r="G102" s="61"/>
      <c r="H102" s="61"/>
      <c r="I102" s="61"/>
      <c r="J102" s="61"/>
      <c r="K102" s="61"/>
      <c r="L102" s="61"/>
      <c r="M102" s="61"/>
      <c r="N102" s="61"/>
      <c r="O102" s="61"/>
      <c r="P102" s="66"/>
      <c r="Q102" s="49">
        <f t="shared" si="1"/>
      </c>
    </row>
    <row r="103" spans="1:17" ht="15">
      <c r="A103" s="52"/>
      <c r="B103" s="50">
        <v>94</v>
      </c>
      <c r="C103" s="55"/>
      <c r="D103" s="76"/>
      <c r="E103" s="699"/>
      <c r="F103" s="700"/>
      <c r="G103" s="61"/>
      <c r="H103" s="61"/>
      <c r="I103" s="61"/>
      <c r="J103" s="61"/>
      <c r="K103" s="61"/>
      <c r="L103" s="61"/>
      <c r="M103" s="61"/>
      <c r="N103" s="61"/>
      <c r="O103" s="61"/>
      <c r="P103" s="66"/>
      <c r="Q103" s="49">
        <f t="shared" si="1"/>
      </c>
    </row>
    <row r="104" spans="1:17" ht="15">
      <c r="A104" s="52"/>
      <c r="B104" s="50">
        <v>95</v>
      </c>
      <c r="C104" s="55"/>
      <c r="D104" s="76"/>
      <c r="E104" s="699"/>
      <c r="F104" s="700"/>
      <c r="G104" s="61"/>
      <c r="H104" s="61"/>
      <c r="I104" s="61"/>
      <c r="J104" s="61"/>
      <c r="K104" s="61"/>
      <c r="L104" s="61"/>
      <c r="M104" s="61"/>
      <c r="N104" s="61"/>
      <c r="O104" s="61"/>
      <c r="P104" s="66"/>
      <c r="Q104" s="49">
        <f t="shared" si="1"/>
      </c>
    </row>
    <row r="105" spans="1:17" ht="15">
      <c r="A105" s="52"/>
      <c r="B105" s="50">
        <v>96</v>
      </c>
      <c r="C105" s="55"/>
      <c r="D105" s="76"/>
      <c r="E105" s="699"/>
      <c r="F105" s="700"/>
      <c r="G105" s="61"/>
      <c r="H105" s="61"/>
      <c r="I105" s="61"/>
      <c r="J105" s="61"/>
      <c r="K105" s="61"/>
      <c r="L105" s="61"/>
      <c r="M105" s="61"/>
      <c r="N105" s="61"/>
      <c r="O105" s="61"/>
      <c r="P105" s="66"/>
      <c r="Q105" s="49">
        <f t="shared" si="1"/>
      </c>
    </row>
    <row r="106" spans="1:17" ht="15">
      <c r="A106" s="52"/>
      <c r="B106" s="50">
        <v>97</v>
      </c>
      <c r="C106" s="55"/>
      <c r="D106" s="76"/>
      <c r="E106" s="699"/>
      <c r="F106" s="700"/>
      <c r="G106" s="61"/>
      <c r="H106" s="61"/>
      <c r="I106" s="61"/>
      <c r="J106" s="61"/>
      <c r="K106" s="61"/>
      <c r="L106" s="61"/>
      <c r="M106" s="61"/>
      <c r="N106" s="61"/>
      <c r="O106" s="61"/>
      <c r="P106" s="66"/>
      <c r="Q106" s="49">
        <f t="shared" si="1"/>
      </c>
    </row>
    <row r="107" spans="1:17" ht="15">
      <c r="A107" s="52"/>
      <c r="B107" s="50">
        <v>98</v>
      </c>
      <c r="C107" s="55"/>
      <c r="D107" s="76"/>
      <c r="E107" s="699"/>
      <c r="F107" s="700"/>
      <c r="G107" s="61"/>
      <c r="H107" s="61"/>
      <c r="I107" s="61"/>
      <c r="J107" s="61"/>
      <c r="K107" s="61"/>
      <c r="L107" s="61"/>
      <c r="M107" s="61"/>
      <c r="N107" s="61"/>
      <c r="O107" s="61"/>
      <c r="P107" s="66"/>
      <c r="Q107" s="49">
        <f t="shared" si="1"/>
      </c>
    </row>
    <row r="108" spans="1:17" ht="15">
      <c r="A108" s="52"/>
      <c r="B108" s="50">
        <v>99</v>
      </c>
      <c r="C108" s="55"/>
      <c r="D108" s="76"/>
      <c r="E108" s="699"/>
      <c r="F108" s="700"/>
      <c r="G108" s="61"/>
      <c r="H108" s="61"/>
      <c r="I108" s="61"/>
      <c r="J108" s="61"/>
      <c r="K108" s="61"/>
      <c r="L108" s="61"/>
      <c r="M108" s="61"/>
      <c r="N108" s="61"/>
      <c r="O108" s="61"/>
      <c r="P108" s="66"/>
      <c r="Q108" s="49">
        <f t="shared" si="1"/>
      </c>
    </row>
    <row r="109" spans="1:17" ht="15.75" thickBot="1">
      <c r="A109" s="52"/>
      <c r="B109" s="53">
        <v>100</v>
      </c>
      <c r="C109" s="56"/>
      <c r="D109" s="77"/>
      <c r="E109" s="701"/>
      <c r="F109" s="702"/>
      <c r="G109" s="68"/>
      <c r="H109" s="68"/>
      <c r="I109" s="68"/>
      <c r="J109" s="68"/>
      <c r="K109" s="68"/>
      <c r="L109" s="68"/>
      <c r="M109" s="68"/>
      <c r="N109" s="68"/>
      <c r="O109" s="68"/>
      <c r="P109" s="69"/>
      <c r="Q109" s="54">
        <f t="shared" si="1"/>
      </c>
    </row>
  </sheetData>
  <sheetProtection sheet="1" objects="1" scenarios="1"/>
  <mergeCells count="105">
    <mergeCell ref="E15:F15"/>
    <mergeCell ref="E16:F16"/>
    <mergeCell ref="E13:F13"/>
    <mergeCell ref="E14:F14"/>
    <mergeCell ref="B1:P1"/>
    <mergeCell ref="G4:J4"/>
    <mergeCell ref="E7:E8"/>
    <mergeCell ref="G3:O3"/>
    <mergeCell ref="E17:F17"/>
    <mergeCell ref="E25:F25"/>
    <mergeCell ref="E9:F9"/>
    <mergeCell ref="E10:F10"/>
    <mergeCell ref="E19:F19"/>
    <mergeCell ref="E21:F21"/>
    <mergeCell ref="E20:F20"/>
    <mergeCell ref="E11:F11"/>
    <mergeCell ref="E12:F12"/>
    <mergeCell ref="E18:F18"/>
    <mergeCell ref="E30:F30"/>
    <mergeCell ref="E22:F22"/>
    <mergeCell ref="E23:F23"/>
    <mergeCell ref="E24:F24"/>
    <mergeCell ref="E26:F26"/>
    <mergeCell ref="E27:F27"/>
    <mergeCell ref="E28:F28"/>
    <mergeCell ref="E29:F29"/>
    <mergeCell ref="E31:F31"/>
    <mergeCell ref="E32:F32"/>
    <mergeCell ref="E38:F38"/>
    <mergeCell ref="E39:F39"/>
    <mergeCell ref="E47:F47"/>
    <mergeCell ref="E48:F48"/>
    <mergeCell ref="E41:F41"/>
    <mergeCell ref="E42:F42"/>
    <mergeCell ref="E43:F43"/>
    <mergeCell ref="E44:F44"/>
    <mergeCell ref="E40:F40"/>
    <mergeCell ref="E51:F51"/>
    <mergeCell ref="E52:F52"/>
    <mergeCell ref="E33:F33"/>
    <mergeCell ref="E34:F34"/>
    <mergeCell ref="E35:F35"/>
    <mergeCell ref="E36:F36"/>
    <mergeCell ref="E37:F37"/>
    <mergeCell ref="E45:F45"/>
    <mergeCell ref="E46:F46"/>
    <mergeCell ref="E57:F57"/>
    <mergeCell ref="E58:F58"/>
    <mergeCell ref="E49:F49"/>
    <mergeCell ref="E50:F50"/>
    <mergeCell ref="E53:F53"/>
    <mergeCell ref="E54:F54"/>
    <mergeCell ref="E55:F55"/>
    <mergeCell ref="E56:F56"/>
    <mergeCell ref="E69:F69"/>
    <mergeCell ref="E72:F72"/>
    <mergeCell ref="E73:F73"/>
    <mergeCell ref="E74:F74"/>
    <mergeCell ref="E61:F61"/>
    <mergeCell ref="E62:F62"/>
    <mergeCell ref="E63:F63"/>
    <mergeCell ref="E64:F64"/>
    <mergeCell ref="E83:F83"/>
    <mergeCell ref="E59:F59"/>
    <mergeCell ref="E60:F60"/>
    <mergeCell ref="E70:F70"/>
    <mergeCell ref="E71:F71"/>
    <mergeCell ref="E67:F67"/>
    <mergeCell ref="E68:F68"/>
    <mergeCell ref="E65:F65"/>
    <mergeCell ref="E66:F66"/>
    <mergeCell ref="E80:F80"/>
    <mergeCell ref="E85:F85"/>
    <mergeCell ref="E86:F86"/>
    <mergeCell ref="E84:F84"/>
    <mergeCell ref="E75:F75"/>
    <mergeCell ref="E76:F76"/>
    <mergeCell ref="E77:F77"/>
    <mergeCell ref="E78:F78"/>
    <mergeCell ref="E81:F81"/>
    <mergeCell ref="E82:F82"/>
    <mergeCell ref="E79:F79"/>
    <mergeCell ref="E87:F87"/>
    <mergeCell ref="E88:F88"/>
    <mergeCell ref="E89:F89"/>
    <mergeCell ref="E90:F90"/>
    <mergeCell ref="E92:F92"/>
    <mergeCell ref="E97:F97"/>
    <mergeCell ref="E95:F95"/>
    <mergeCell ref="E96:F96"/>
    <mergeCell ref="E93:F93"/>
    <mergeCell ref="E94:F94"/>
    <mergeCell ref="E91:F91"/>
    <mergeCell ref="E99:F99"/>
    <mergeCell ref="E100:F100"/>
    <mergeCell ref="E98:F98"/>
    <mergeCell ref="E101:F101"/>
    <mergeCell ref="E102:F102"/>
    <mergeCell ref="E103:F103"/>
    <mergeCell ref="E104:F104"/>
    <mergeCell ref="E109:F109"/>
    <mergeCell ref="E105:F105"/>
    <mergeCell ref="E106:F106"/>
    <mergeCell ref="E107:F107"/>
    <mergeCell ref="E108:F108"/>
  </mergeCells>
  <dataValidations count="1">
    <dataValidation type="list" allowBlank="1" showInputMessage="1" showErrorMessage="1" prompt="Insert code :&#10;1 = Environment&#10;2 = Machine&#10;3 = Manpower&#10;4 = Material&#10;5 = Method&#10;6 = Measurement" error="Please only enter the correct code 1-6, corresponding with the elements of the ishikawa diagram" sqref="D10:D109">
      <formula1>"1,2,3,4,5,6"</formula1>
    </dataValidation>
  </dataValidations>
  <printOptions/>
  <pageMargins left="0.75" right="0.75" top="1" bottom="1" header="0.5" footer="0.5"/>
  <pageSetup fitToHeight="3" fitToWidth="1" horizontalDpi="300" verticalDpi="300" orientation="portrait" scale="71" r:id="rId2"/>
  <drawing r:id="rId1"/>
</worksheet>
</file>

<file path=xl/worksheets/sheet5.xml><?xml version="1.0" encoding="utf-8"?>
<worksheet xmlns="http://schemas.openxmlformats.org/spreadsheetml/2006/main" xmlns:r="http://schemas.openxmlformats.org/officeDocument/2006/relationships">
  <sheetPr codeName="Sheet2">
    <tabColor indexed="20"/>
  </sheetPr>
  <dimension ref="A1:BF150"/>
  <sheetViews>
    <sheetView zoomScale="70" zoomScaleNormal="70" zoomScalePageLayoutView="0" workbookViewId="0" topLeftCell="A1">
      <selection activeCell="W4" sqref="W4"/>
    </sheetView>
  </sheetViews>
  <sheetFormatPr defaultColWidth="9.140625" defaultRowHeight="12.75"/>
  <cols>
    <col min="1" max="1" width="2.57421875" style="1" customWidth="1"/>
    <col min="2" max="2" width="37.7109375" style="1" customWidth="1"/>
    <col min="3" max="3" width="7.7109375" style="1" customWidth="1"/>
    <col min="4" max="4" width="11.421875" style="6" customWidth="1"/>
    <col min="5" max="5" width="13.421875" style="6" bestFit="1" customWidth="1"/>
    <col min="6" max="6" width="15.421875" style="6" bestFit="1" customWidth="1"/>
    <col min="7" max="7" width="9.140625" style="1" customWidth="1"/>
    <col min="8" max="8" width="21.7109375" style="1" customWidth="1"/>
    <col min="9" max="9" width="19.421875" style="1" customWidth="1"/>
    <col min="10" max="16384" width="9.140625" style="1" customWidth="1"/>
  </cols>
  <sheetData>
    <row r="1" spans="31:55" ht="13.5" thickBot="1">
      <c r="AE1" s="28"/>
      <c r="AF1" s="28"/>
      <c r="AG1" s="28"/>
      <c r="AH1" s="28"/>
      <c r="AI1" s="28"/>
      <c r="AJ1" s="28">
        <v>1</v>
      </c>
      <c r="AK1" s="28"/>
      <c r="AL1" s="28"/>
      <c r="AM1" s="28">
        <v>2</v>
      </c>
      <c r="AN1" s="28"/>
      <c r="AO1" s="28"/>
      <c r="AP1" s="28">
        <v>3</v>
      </c>
      <c r="AQ1" s="28"/>
      <c r="AR1" s="28"/>
      <c r="AS1" s="28">
        <v>4</v>
      </c>
      <c r="AT1" s="28"/>
      <c r="AU1" s="28"/>
      <c r="AV1" s="28">
        <v>5</v>
      </c>
      <c r="AW1" s="28"/>
      <c r="AX1" s="28"/>
      <c r="AY1" s="28">
        <v>6</v>
      </c>
      <c r="AZ1" s="28"/>
      <c r="BA1" s="28"/>
      <c r="BC1" s="80" t="s">
        <v>17</v>
      </c>
    </row>
    <row r="2" spans="2:58" ht="32.25" thickBot="1">
      <c r="B2" s="8" t="s">
        <v>0</v>
      </c>
      <c r="C2" s="74"/>
      <c r="D2" s="9" t="s">
        <v>1</v>
      </c>
      <c r="E2" s="10" t="s">
        <v>2</v>
      </c>
      <c r="F2" s="11" t="s">
        <v>10</v>
      </c>
      <c r="H2" s="32" t="s">
        <v>8</v>
      </c>
      <c r="I2" s="12" t="s">
        <v>9</v>
      </c>
      <c r="AE2" s="28" t="s">
        <v>0</v>
      </c>
      <c r="AF2" s="28"/>
      <c r="AG2" s="28" t="s">
        <v>2</v>
      </c>
      <c r="AH2" s="28"/>
      <c r="AI2" s="28"/>
      <c r="AJ2" s="28" t="s">
        <v>11</v>
      </c>
      <c r="AK2" s="28" t="s">
        <v>21</v>
      </c>
      <c r="AL2" s="28"/>
      <c r="AM2" s="28" t="s">
        <v>12</v>
      </c>
      <c r="AN2" s="28" t="s">
        <v>22</v>
      </c>
      <c r="AO2" s="28"/>
      <c r="AP2" s="28" t="s">
        <v>13</v>
      </c>
      <c r="AQ2" s="28" t="s">
        <v>23</v>
      </c>
      <c r="AR2" s="28"/>
      <c r="AS2" s="28" t="s">
        <v>14</v>
      </c>
      <c r="AT2" s="28" t="s">
        <v>24</v>
      </c>
      <c r="AU2" s="28"/>
      <c r="AV2" s="28" t="s">
        <v>15</v>
      </c>
      <c r="AW2" s="28" t="s">
        <v>25</v>
      </c>
      <c r="AX2" s="28"/>
      <c r="AY2" s="28" t="s">
        <v>16</v>
      </c>
      <c r="AZ2" s="28" t="s">
        <v>26</v>
      </c>
      <c r="BA2" s="28"/>
      <c r="BC2" s="28">
        <f>IF($AF2=BD$1,1,2)</f>
        <v>1</v>
      </c>
      <c r="BD2" s="28" t="str">
        <f>IF($AF2=BD$1,$AE2,"")</f>
        <v>Factor</v>
      </c>
      <c r="BE2" s="78" t="str">
        <f>IF($AF2=BD$1,$AG2,"")</f>
        <v>Ranking %</v>
      </c>
      <c r="BF2" s="79" t="s">
        <v>19</v>
      </c>
    </row>
    <row r="3" spans="1:58" ht="15.75">
      <c r="A3" s="28">
        <f>IF(ISBLANK('YX Diagram'!C12),2,1)</f>
        <v>2</v>
      </c>
      <c r="B3" s="5">
        <f>IF(ISBLANK('YX Diagram'!C12),"",'YX Diagram'!C12)</f>
      </c>
      <c r="C3" s="5">
        <f>IF(ISBLANK('YX Diagram'!D12),"",'YX Diagram'!D12)</f>
      </c>
      <c r="D3" s="16">
        <f>IF(ISBLANK('YX Diagram'!Q12),"",'YX Diagram'!Q12)</f>
      </c>
      <c r="E3" s="17">
        <f aca="true" t="shared" si="0" ref="E3:E34">IF(D3="","",D3/D$103)</f>
      </c>
      <c r="F3" s="18">
        <f>IF(D3="","",SUM(E3))</f>
      </c>
      <c r="G3" s="28">
        <f>IF(ISBLANK('YX Diagram'!G$7),2,1)</f>
        <v>2</v>
      </c>
      <c r="H3" s="29">
        <f>IF(ISBLANK('YX Diagram'!P$7),"",'YX Diagram'!P$7)</f>
      </c>
      <c r="I3" s="13">
        <f>IF(ISBLANK('YX Diagram'!P$7),"",'YX Diagram'!P$8)</f>
      </c>
      <c r="AC3" s="28" t="e">
        <v>#REF!</v>
      </c>
      <c r="AD3" s="28" t="e">
        <v>#REF!</v>
      </c>
      <c r="AE3" s="28" t="s">
        <v>199</v>
      </c>
      <c r="AF3" s="28">
        <v>6</v>
      </c>
      <c r="AG3" s="78">
        <v>0.39215686274509803</v>
      </c>
      <c r="AI3" s="28">
        <v>2</v>
      </c>
      <c r="AJ3" s="28" t="s">
        <v>20</v>
      </c>
      <c r="AK3" s="78" t="s">
        <v>20</v>
      </c>
      <c r="AL3" s="28">
        <v>2</v>
      </c>
      <c r="AM3" s="28" t="s">
        <v>20</v>
      </c>
      <c r="AN3" s="78" t="s">
        <v>20</v>
      </c>
      <c r="AO3" s="28">
        <v>2</v>
      </c>
      <c r="AP3" s="28" t="s">
        <v>20</v>
      </c>
      <c r="AQ3" s="78" t="s">
        <v>20</v>
      </c>
      <c r="AR3" s="28">
        <v>2</v>
      </c>
      <c r="AS3" s="28" t="s">
        <v>20</v>
      </c>
      <c r="AT3" s="78" t="s">
        <v>20</v>
      </c>
      <c r="AU3" s="28">
        <v>1</v>
      </c>
      <c r="AV3" s="28" t="s">
        <v>198</v>
      </c>
      <c r="AW3" s="78">
        <v>0.21568627450980393</v>
      </c>
      <c r="AX3" s="28">
        <v>1</v>
      </c>
      <c r="AY3" s="28" t="s">
        <v>199</v>
      </c>
      <c r="AZ3" s="78">
        <v>0.39215686274509803</v>
      </c>
      <c r="BC3" s="28">
        <f>IF(Y3=1,Z3,"")</f>
      </c>
      <c r="BD3" s="28">
        <f>IF(Y3=1,AA3,"")</f>
      </c>
      <c r="BE3" s="78">
        <f>IF(Y3=1,AC3,"")</f>
      </c>
      <c r="BF3" s="79" t="s">
        <v>18</v>
      </c>
    </row>
    <row r="4" spans="1:52" ht="15.75">
      <c r="A4" s="28">
        <f>IF(ISBLANK('YX Diagram'!C10),2,1)</f>
        <v>2</v>
      </c>
      <c r="B4" s="3">
        <f>IF(ISBLANK('YX Diagram'!C10),"",'YX Diagram'!C10)</f>
      </c>
      <c r="C4" s="3">
        <f>IF(ISBLANK('YX Diagram'!D10),"",'YX Diagram'!D10)</f>
      </c>
      <c r="D4" s="19">
        <f>IF(ISBLANK('YX Diagram'!Q10),"",'YX Diagram'!Q10)</f>
      </c>
      <c r="E4" s="20">
        <f t="shared" si="0"/>
      </c>
      <c r="F4" s="21">
        <f>IF(D4="","",SUM(E$3:E4))</f>
      </c>
      <c r="G4" s="28">
        <f>IF(ISBLANK('YX Diagram'!I$7),2,1)</f>
        <v>2</v>
      </c>
      <c r="H4" s="30">
        <f>IF(ISBLANK('YX Diagram'!L$7),"",'YX Diagram'!L$7)</f>
      </c>
      <c r="I4" s="14">
        <f>IF(ISBLANK('YX Diagram'!L$7),"",'YX Diagram'!L$8)</f>
      </c>
      <c r="AE4" s="28" t="s">
        <v>197</v>
      </c>
      <c r="AF4" s="28">
        <v>2</v>
      </c>
      <c r="AG4" s="78">
        <v>0.39215686274509803</v>
      </c>
      <c r="AI4" s="28">
        <v>2</v>
      </c>
      <c r="AJ4" s="28" t="s">
        <v>20</v>
      </c>
      <c r="AK4" s="78" t="s">
        <v>20</v>
      </c>
      <c r="AL4" s="28">
        <v>1</v>
      </c>
      <c r="AM4" s="28" t="s">
        <v>197</v>
      </c>
      <c r="AN4" s="78">
        <v>0.39215686274509803</v>
      </c>
      <c r="AO4" s="28">
        <v>2</v>
      </c>
      <c r="AP4" s="28" t="s">
        <v>20</v>
      </c>
      <c r="AQ4" s="78" t="s">
        <v>20</v>
      </c>
      <c r="AR4" s="28">
        <v>2</v>
      </c>
      <c r="AS4" s="28" t="s">
        <v>20</v>
      </c>
      <c r="AT4" s="78" t="s">
        <v>20</v>
      </c>
      <c r="AU4" s="28">
        <v>2</v>
      </c>
      <c r="AV4" s="28" t="s">
        <v>20</v>
      </c>
      <c r="AW4" s="78" t="s">
        <v>20</v>
      </c>
      <c r="AX4" s="28">
        <v>2</v>
      </c>
      <c r="AY4" s="28" t="s">
        <v>20</v>
      </c>
      <c r="AZ4" s="78" t="s">
        <v>20</v>
      </c>
    </row>
    <row r="5" spans="1:52" ht="15.75">
      <c r="A5" s="28">
        <f>IF(ISBLANK('YX Diagram'!C11),2,1)</f>
        <v>2</v>
      </c>
      <c r="B5" s="3">
        <f>IF(ISBLANK('YX Diagram'!C11),"",'YX Diagram'!C11)</f>
      </c>
      <c r="C5" s="3">
        <f>IF(ISBLANK('YX Diagram'!D11),"",'YX Diagram'!D11)</f>
      </c>
      <c r="D5" s="22">
        <f>IF(ISBLANK('YX Diagram'!Q11),"",'YX Diagram'!Q11)</f>
      </c>
      <c r="E5" s="23">
        <f t="shared" si="0"/>
      </c>
      <c r="F5" s="24">
        <f>IF(D5="","",SUM(E$3:E5))</f>
      </c>
      <c r="G5" s="28">
        <f>IF(ISBLANK('YX Diagram'!H$7),2,1)</f>
        <v>2</v>
      </c>
      <c r="H5" s="30">
        <f>IF(ISBLANK('YX Diagram'!M$7),"",'YX Diagram'!M$7)</f>
      </c>
      <c r="I5" s="14">
        <f>IF(ISBLANK('YX Diagram'!M$7),"",'YX Diagram'!M$8)</f>
      </c>
      <c r="AE5" s="28" t="s">
        <v>198</v>
      </c>
      <c r="AF5" s="28">
        <v>5</v>
      </c>
      <c r="AG5" s="78">
        <v>0.21568627450980393</v>
      </c>
      <c r="AI5" s="28">
        <v>2</v>
      </c>
      <c r="AJ5" s="28" t="s">
        <v>20</v>
      </c>
      <c r="AK5" s="78" t="s">
        <v>20</v>
      </c>
      <c r="AL5" s="28">
        <v>2</v>
      </c>
      <c r="AM5" s="28" t="s">
        <v>20</v>
      </c>
      <c r="AN5" s="78" t="s">
        <v>20</v>
      </c>
      <c r="AO5" s="28">
        <v>2</v>
      </c>
      <c r="AP5" s="28" t="s">
        <v>20</v>
      </c>
      <c r="AQ5" s="78" t="s">
        <v>20</v>
      </c>
      <c r="AR5" s="28">
        <v>2</v>
      </c>
      <c r="AS5" s="28" t="s">
        <v>20</v>
      </c>
      <c r="AT5" s="78" t="s">
        <v>20</v>
      </c>
      <c r="AU5" s="28">
        <v>2</v>
      </c>
      <c r="AV5" s="28" t="s">
        <v>20</v>
      </c>
      <c r="AW5" s="78" t="s">
        <v>20</v>
      </c>
      <c r="AX5" s="28">
        <v>2</v>
      </c>
      <c r="AY5" s="28" t="s">
        <v>20</v>
      </c>
      <c r="AZ5" s="78" t="s">
        <v>20</v>
      </c>
    </row>
    <row r="6" spans="1:52" ht="15.75">
      <c r="A6" s="28">
        <f>IF(ISBLANK('YX Diagram'!C13),2,1)</f>
        <v>2</v>
      </c>
      <c r="B6" s="3">
        <f>IF(ISBLANK('YX Diagram'!C13),"",'YX Diagram'!C13)</f>
      </c>
      <c r="C6" s="3">
        <f>IF(ISBLANK('YX Diagram'!D13),"",'YX Diagram'!D13)</f>
      </c>
      <c r="D6" s="22">
        <f>IF(ISBLANK('YX Diagram'!Q13),"",'YX Diagram'!Q13)</f>
      </c>
      <c r="E6" s="23">
        <f t="shared" si="0"/>
      </c>
      <c r="F6" s="24">
        <f>IF(D6="","",SUM(E$3:E6))</f>
      </c>
      <c r="G6" s="28">
        <f>IF(ISBLANK('YX Diagram'!K$7),2,1)</f>
        <v>2</v>
      </c>
      <c r="H6" s="30">
        <f>IF(ISBLANK('YX Diagram'!N$7),"",'YX Diagram'!N$7)</f>
      </c>
      <c r="I6" s="14">
        <f>IF(ISBLANK('YX Diagram'!N$7),"",'YX Diagram'!N$8)</f>
      </c>
      <c r="AE6" s="28" t="s">
        <v>20</v>
      </c>
      <c r="AF6" s="28" t="s">
        <v>20</v>
      </c>
      <c r="AG6" s="78" t="s">
        <v>20</v>
      </c>
      <c r="AI6" s="28">
        <v>2</v>
      </c>
      <c r="AJ6" s="28" t="s">
        <v>20</v>
      </c>
      <c r="AK6" s="78" t="s">
        <v>20</v>
      </c>
      <c r="AL6" s="28">
        <v>2</v>
      </c>
      <c r="AM6" s="28" t="s">
        <v>20</v>
      </c>
      <c r="AN6" s="78" t="s">
        <v>20</v>
      </c>
      <c r="AO6" s="28">
        <v>2</v>
      </c>
      <c r="AP6" s="28" t="s">
        <v>20</v>
      </c>
      <c r="AQ6" s="78" t="s">
        <v>20</v>
      </c>
      <c r="AR6" s="28">
        <v>2</v>
      </c>
      <c r="AS6" s="28" t="s">
        <v>20</v>
      </c>
      <c r="AT6" s="78" t="s">
        <v>20</v>
      </c>
      <c r="AU6" s="28">
        <v>2</v>
      </c>
      <c r="AV6" s="28" t="s">
        <v>20</v>
      </c>
      <c r="AW6" s="78" t="s">
        <v>20</v>
      </c>
      <c r="AX6" s="28">
        <v>2</v>
      </c>
      <c r="AY6" s="28" t="s">
        <v>20</v>
      </c>
      <c r="AZ6" s="78" t="s">
        <v>20</v>
      </c>
    </row>
    <row r="7" spans="1:52" ht="15.75">
      <c r="A7" s="28">
        <f>IF(ISBLANK('YX Diagram'!C14),2,1)</f>
        <v>2</v>
      </c>
      <c r="B7" s="3">
        <f>IF(ISBLANK('YX Diagram'!C14),"",'YX Diagram'!C14)</f>
      </c>
      <c r="C7" s="3">
        <f>IF(ISBLANK('YX Diagram'!D14),"",'YX Diagram'!D14)</f>
      </c>
      <c r="D7" s="22">
        <f>IF(ISBLANK('YX Diagram'!Q14),"",'YX Diagram'!Q14)</f>
      </c>
      <c r="E7" s="23">
        <f t="shared" si="0"/>
      </c>
      <c r="F7" s="24">
        <f>IF(D7="","",SUM(E$3:E7))</f>
      </c>
      <c r="G7" s="28">
        <f>IF(ISBLANK('YX Diagram'!J$7),2,1)</f>
        <v>2</v>
      </c>
      <c r="H7" s="30">
        <f>IF(ISBLANK('YX Diagram'!O$7),"",'YX Diagram'!O$7)</f>
      </c>
      <c r="I7" s="14">
        <f>IF(ISBLANK('YX Diagram'!O$7),"",'YX Diagram'!O$8)</f>
      </c>
      <c r="AE7" s="28" t="s">
        <v>20</v>
      </c>
      <c r="AF7" s="28" t="s">
        <v>20</v>
      </c>
      <c r="AG7" s="78" t="s">
        <v>20</v>
      </c>
      <c r="AI7" s="28">
        <v>2</v>
      </c>
      <c r="AJ7" s="28" t="s">
        <v>20</v>
      </c>
      <c r="AK7" s="78" t="s">
        <v>20</v>
      </c>
      <c r="AL7" s="28">
        <v>2</v>
      </c>
      <c r="AM7" s="28" t="s">
        <v>20</v>
      </c>
      <c r="AN7" s="78" t="s">
        <v>20</v>
      </c>
      <c r="AO7" s="28">
        <v>2</v>
      </c>
      <c r="AP7" s="28" t="s">
        <v>20</v>
      </c>
      <c r="AQ7" s="78" t="s">
        <v>20</v>
      </c>
      <c r="AR7" s="28">
        <v>2</v>
      </c>
      <c r="AS7" s="28" t="s">
        <v>20</v>
      </c>
      <c r="AT7" s="78" t="s">
        <v>20</v>
      </c>
      <c r="AU7" s="28">
        <v>2</v>
      </c>
      <c r="AV7" s="28" t="s">
        <v>20</v>
      </c>
      <c r="AW7" s="78" t="s">
        <v>20</v>
      </c>
      <c r="AX7" s="28">
        <v>2</v>
      </c>
      <c r="AY7" s="28" t="s">
        <v>20</v>
      </c>
      <c r="AZ7" s="78" t="s">
        <v>20</v>
      </c>
    </row>
    <row r="8" spans="1:52" ht="15.75">
      <c r="A8" s="28">
        <f>IF(ISBLANK('YX Diagram'!C16),2,1)</f>
        <v>2</v>
      </c>
      <c r="B8" s="3">
        <f>IF(ISBLANK('YX Diagram'!C16),"",'YX Diagram'!C16)</f>
      </c>
      <c r="C8" s="3">
        <f>IF(ISBLANK('YX Diagram'!D16),"",'YX Diagram'!D16)</f>
      </c>
      <c r="D8" s="22">
        <f>IF(ISBLANK('YX Diagram'!Q16),"",'YX Diagram'!Q16)</f>
      </c>
      <c r="E8" s="23">
        <f t="shared" si="0"/>
      </c>
      <c r="F8" s="24">
        <f>IF(D8="","",SUM(E$3:E8))</f>
      </c>
      <c r="G8" s="28">
        <f>IF(ISBLANK('YX Diagram'!P$7),2,1)</f>
        <v>2</v>
      </c>
      <c r="H8" s="30">
        <f>IF(ISBLANK('YX Diagram'!K$7),"",'YX Diagram'!K$7)</f>
      </c>
      <c r="I8" s="14">
        <f>IF(ISBLANK('YX Diagram'!K$7),"",'YX Diagram'!K$8)</f>
      </c>
      <c r="AE8" s="28" t="s">
        <v>20</v>
      </c>
      <c r="AF8" s="28" t="s">
        <v>20</v>
      </c>
      <c r="AG8" s="78" t="s">
        <v>20</v>
      </c>
      <c r="AI8" s="28">
        <v>2</v>
      </c>
      <c r="AJ8" s="28" t="s">
        <v>20</v>
      </c>
      <c r="AK8" s="78" t="s">
        <v>20</v>
      </c>
      <c r="AL8" s="28">
        <v>2</v>
      </c>
      <c r="AM8" s="28" t="s">
        <v>20</v>
      </c>
      <c r="AN8" s="78" t="s">
        <v>20</v>
      </c>
      <c r="AO8" s="28">
        <v>2</v>
      </c>
      <c r="AP8" s="28" t="s">
        <v>20</v>
      </c>
      <c r="AQ8" s="78" t="s">
        <v>20</v>
      </c>
      <c r="AR8" s="28">
        <v>2</v>
      </c>
      <c r="AS8" s="28" t="s">
        <v>20</v>
      </c>
      <c r="AT8" s="78" t="s">
        <v>20</v>
      </c>
      <c r="AU8" s="28">
        <v>2</v>
      </c>
      <c r="AV8" s="28" t="s">
        <v>20</v>
      </c>
      <c r="AW8" s="78" t="s">
        <v>20</v>
      </c>
      <c r="AX8" s="28">
        <v>2</v>
      </c>
      <c r="AY8" s="28" t="s">
        <v>20</v>
      </c>
      <c r="AZ8" s="78" t="s">
        <v>20</v>
      </c>
    </row>
    <row r="9" spans="1:52" ht="15.75">
      <c r="A9" s="28">
        <f>IF(ISBLANK('YX Diagram'!C15),2,1)</f>
        <v>2</v>
      </c>
      <c r="B9" s="3">
        <f>IF(ISBLANK('YX Diagram'!C15),"",'YX Diagram'!C15)</f>
      </c>
      <c r="C9" s="3">
        <f>IF(ISBLANK('YX Diagram'!D15),"",'YX Diagram'!D15)</f>
      </c>
      <c r="D9" s="22">
        <f>IF(ISBLANK('YX Diagram'!Q15),"",'YX Diagram'!Q15)</f>
      </c>
      <c r="E9" s="23">
        <f t="shared" si="0"/>
      </c>
      <c r="F9" s="24">
        <f>IF(D9="","",SUM(E$3:E9))</f>
      </c>
      <c r="G9" s="28">
        <f>IF(ISBLANK('YX Diagram'!L$7),2,1)</f>
        <v>2</v>
      </c>
      <c r="H9" s="30">
        <f>IF(ISBLANK('YX Diagram'!I$7),"",'YX Diagram'!I$7)</f>
      </c>
      <c r="I9" s="14">
        <f>IF(ISBLANK('YX Diagram'!I$7),"",'YX Diagram'!I$8)</f>
      </c>
      <c r="AE9" s="28" t="s">
        <v>20</v>
      </c>
      <c r="AF9" s="28" t="s">
        <v>20</v>
      </c>
      <c r="AG9" s="78" t="s">
        <v>20</v>
      </c>
      <c r="AI9" s="28">
        <v>2</v>
      </c>
      <c r="AJ9" s="28" t="s">
        <v>20</v>
      </c>
      <c r="AK9" s="78" t="s">
        <v>20</v>
      </c>
      <c r="AL9" s="28">
        <v>2</v>
      </c>
      <c r="AM9" s="28" t="s">
        <v>20</v>
      </c>
      <c r="AN9" s="78" t="s">
        <v>20</v>
      </c>
      <c r="AO9" s="28">
        <v>2</v>
      </c>
      <c r="AP9" s="28" t="s">
        <v>20</v>
      </c>
      <c r="AQ9" s="78" t="s">
        <v>20</v>
      </c>
      <c r="AR9" s="28">
        <v>2</v>
      </c>
      <c r="AS9" s="28" t="s">
        <v>20</v>
      </c>
      <c r="AT9" s="78" t="s">
        <v>20</v>
      </c>
      <c r="AU9" s="28">
        <v>2</v>
      </c>
      <c r="AV9" s="28" t="s">
        <v>20</v>
      </c>
      <c r="AW9" s="78" t="s">
        <v>20</v>
      </c>
      <c r="AX9" s="28">
        <v>2</v>
      </c>
      <c r="AY9" s="28" t="s">
        <v>20</v>
      </c>
      <c r="AZ9" s="78" t="s">
        <v>20</v>
      </c>
    </row>
    <row r="10" spans="1:52" ht="15.75">
      <c r="A10" s="28">
        <f>IF(ISBLANK('YX Diagram'!C17),2,1)</f>
        <v>2</v>
      </c>
      <c r="B10" s="3">
        <f>IF(ISBLANK('YX Diagram'!C17),"",'YX Diagram'!C17)</f>
      </c>
      <c r="C10" s="3">
        <f>IF(ISBLANK('YX Diagram'!D17),"",'YX Diagram'!D17)</f>
      </c>
      <c r="D10" s="22">
        <f>IF(ISBLANK('YX Diagram'!Q17),"",'YX Diagram'!Q17)</f>
      </c>
      <c r="E10" s="23">
        <f t="shared" si="0"/>
      </c>
      <c r="F10" s="24">
        <f>IF(D10="","",SUM(E$3:E10))</f>
      </c>
      <c r="G10" s="28">
        <f>IF(ISBLANK('YX Diagram'!M$7),2,1)</f>
        <v>2</v>
      </c>
      <c r="H10" s="30">
        <f>IF(ISBLANK('YX Diagram'!J$7),"",'YX Diagram'!J$7)</f>
      </c>
      <c r="I10" s="14">
        <f>IF(ISBLANK('YX Diagram'!J$7),"",'YX Diagram'!J$8)</f>
      </c>
      <c r="AE10" s="28" t="s">
        <v>20</v>
      </c>
      <c r="AF10" s="28" t="s">
        <v>20</v>
      </c>
      <c r="AG10" s="78" t="s">
        <v>20</v>
      </c>
      <c r="AI10" s="28">
        <v>2</v>
      </c>
      <c r="AJ10" s="28" t="s">
        <v>20</v>
      </c>
      <c r="AK10" s="78" t="s">
        <v>20</v>
      </c>
      <c r="AL10" s="28">
        <v>2</v>
      </c>
      <c r="AM10" s="28" t="s">
        <v>20</v>
      </c>
      <c r="AN10" s="78" t="s">
        <v>20</v>
      </c>
      <c r="AO10" s="28">
        <v>2</v>
      </c>
      <c r="AP10" s="28" t="s">
        <v>20</v>
      </c>
      <c r="AQ10" s="78" t="s">
        <v>20</v>
      </c>
      <c r="AR10" s="28">
        <v>2</v>
      </c>
      <c r="AS10" s="28" t="s">
        <v>20</v>
      </c>
      <c r="AT10" s="78" t="s">
        <v>20</v>
      </c>
      <c r="AU10" s="28">
        <v>2</v>
      </c>
      <c r="AV10" s="28" t="s">
        <v>20</v>
      </c>
      <c r="AW10" s="78" t="s">
        <v>20</v>
      </c>
      <c r="AX10" s="28">
        <v>2</v>
      </c>
      <c r="AY10" s="28" t="s">
        <v>20</v>
      </c>
      <c r="AZ10" s="78" t="s">
        <v>20</v>
      </c>
    </row>
    <row r="11" spans="1:52" ht="15.75">
      <c r="A11" s="28">
        <f>IF(ISBLANK('YX Diagram'!C18),2,1)</f>
        <v>2</v>
      </c>
      <c r="B11" s="3">
        <f>IF(ISBLANK('YX Diagram'!C18),"",'YX Diagram'!C18)</f>
      </c>
      <c r="C11" s="3">
        <f>IF(ISBLANK('YX Diagram'!D18),"",'YX Diagram'!D18)</f>
      </c>
      <c r="D11" s="22">
        <f>IF(ISBLANK('YX Diagram'!Q18),"",'YX Diagram'!Q18)</f>
      </c>
      <c r="E11" s="23">
        <f t="shared" si="0"/>
      </c>
      <c r="F11" s="24">
        <f>IF(D11="","",SUM(E$3:E11))</f>
      </c>
      <c r="G11" s="28">
        <f>IF(ISBLANK('YX Diagram'!N$7),2,1)</f>
        <v>2</v>
      </c>
      <c r="H11" s="30">
        <f>IF(ISBLANK('YX Diagram'!G$7),"",'YX Diagram'!G$7)</f>
      </c>
      <c r="I11" s="14">
        <f>IF(ISBLANK('YX Diagram'!G$7),"",'YX Diagram'!G$8)</f>
      </c>
      <c r="AE11" s="28" t="s">
        <v>20</v>
      </c>
      <c r="AF11" s="28" t="s">
        <v>20</v>
      </c>
      <c r="AG11" s="78" t="s">
        <v>20</v>
      </c>
      <c r="AI11" s="28">
        <v>2</v>
      </c>
      <c r="AJ11" s="28" t="s">
        <v>20</v>
      </c>
      <c r="AK11" s="78" t="s">
        <v>20</v>
      </c>
      <c r="AL11" s="28">
        <v>2</v>
      </c>
      <c r="AM11" s="28" t="s">
        <v>20</v>
      </c>
      <c r="AN11" s="78" t="s">
        <v>20</v>
      </c>
      <c r="AO11" s="28">
        <v>2</v>
      </c>
      <c r="AP11" s="28" t="s">
        <v>20</v>
      </c>
      <c r="AQ11" s="78" t="s">
        <v>20</v>
      </c>
      <c r="AR11" s="28">
        <v>2</v>
      </c>
      <c r="AS11" s="28" t="s">
        <v>20</v>
      </c>
      <c r="AT11" s="78" t="s">
        <v>20</v>
      </c>
      <c r="AU11" s="28">
        <v>2</v>
      </c>
      <c r="AV11" s="28" t="s">
        <v>20</v>
      </c>
      <c r="AW11" s="78" t="s">
        <v>20</v>
      </c>
      <c r="AX11" s="28">
        <v>2</v>
      </c>
      <c r="AY11" s="28" t="s">
        <v>20</v>
      </c>
      <c r="AZ11" s="78" t="s">
        <v>20</v>
      </c>
    </row>
    <row r="12" spans="1:52" ht="16.5" thickBot="1">
      <c r="A12" s="28">
        <f>IF(ISBLANK('YX Diagram'!C19),2,1)</f>
        <v>2</v>
      </c>
      <c r="B12" s="3">
        <f>IF(ISBLANK('YX Diagram'!C19),"",'YX Diagram'!C19)</f>
      </c>
      <c r="C12" s="3">
        <f>IF(ISBLANK('YX Diagram'!D19),"",'YX Diagram'!D19)</f>
      </c>
      <c r="D12" s="22">
        <f>IF(ISBLANK('YX Diagram'!Q19),"",'YX Diagram'!Q19)</f>
      </c>
      <c r="E12" s="23">
        <f t="shared" si="0"/>
      </c>
      <c r="F12" s="24">
        <f>IF(D12="","",SUM(E$3:E12))</f>
      </c>
      <c r="G12" s="28">
        <f>IF(ISBLANK('YX Diagram'!O$7),2,1)</f>
        <v>2</v>
      </c>
      <c r="H12" s="31">
        <f>IF(ISBLANK('YX Diagram'!H$7),"",'YX Diagram'!H$7)</f>
      </c>
      <c r="I12" s="15">
        <f>IF(ISBLANK('YX Diagram'!H$7),"",'YX Diagram'!H$8)</f>
      </c>
      <c r="AE12" s="28" t="s">
        <v>20</v>
      </c>
      <c r="AF12" s="28" t="s">
        <v>20</v>
      </c>
      <c r="AG12" s="78" t="s">
        <v>20</v>
      </c>
      <c r="AI12" s="28">
        <v>2</v>
      </c>
      <c r="AJ12" s="28" t="s">
        <v>20</v>
      </c>
      <c r="AK12" s="78" t="s">
        <v>20</v>
      </c>
      <c r="AL12" s="28">
        <v>2</v>
      </c>
      <c r="AM12" s="28" t="s">
        <v>20</v>
      </c>
      <c r="AN12" s="78" t="s">
        <v>20</v>
      </c>
      <c r="AO12" s="28">
        <v>2</v>
      </c>
      <c r="AP12" s="28" t="s">
        <v>20</v>
      </c>
      <c r="AQ12" s="78" t="s">
        <v>20</v>
      </c>
      <c r="AR12" s="28">
        <v>2</v>
      </c>
      <c r="AS12" s="28" t="s">
        <v>20</v>
      </c>
      <c r="AT12" s="78" t="s">
        <v>20</v>
      </c>
      <c r="AU12" s="28">
        <v>2</v>
      </c>
      <c r="AV12" s="28" t="s">
        <v>20</v>
      </c>
      <c r="AW12" s="78" t="s">
        <v>20</v>
      </c>
      <c r="AX12" s="28">
        <v>2</v>
      </c>
      <c r="AY12" s="28" t="s">
        <v>20</v>
      </c>
      <c r="AZ12" s="78" t="s">
        <v>20</v>
      </c>
    </row>
    <row r="13" spans="1:52" ht="15.75">
      <c r="A13" s="28">
        <f>IF(ISBLANK('YX Diagram'!C27),2,1)</f>
        <v>2</v>
      </c>
      <c r="B13" s="3">
        <f>IF(ISBLANK('YX Diagram'!C27),"",'YX Diagram'!C27)</f>
      </c>
      <c r="C13" s="3">
        <f>IF(ISBLANK('YX Diagram'!D27),"",'YX Diagram'!D27)</f>
      </c>
      <c r="D13" s="22">
        <f>IF(ISBLANK('YX Diagram'!Q27),"",'YX Diagram'!Q27)</f>
      </c>
      <c r="E13" s="23">
        <f t="shared" si="0"/>
      </c>
      <c r="F13" s="24">
        <f>IF(D13="","",SUM(E$3:E13))</f>
      </c>
      <c r="AE13" s="28" t="s">
        <v>20</v>
      </c>
      <c r="AF13" s="28" t="s">
        <v>20</v>
      </c>
      <c r="AG13" s="78" t="s">
        <v>20</v>
      </c>
      <c r="AI13" s="28">
        <v>2</v>
      </c>
      <c r="AJ13" s="28" t="s">
        <v>20</v>
      </c>
      <c r="AK13" s="78" t="s">
        <v>20</v>
      </c>
      <c r="AL13" s="28">
        <v>2</v>
      </c>
      <c r="AM13" s="28" t="s">
        <v>20</v>
      </c>
      <c r="AN13" s="78" t="s">
        <v>20</v>
      </c>
      <c r="AO13" s="28">
        <v>2</v>
      </c>
      <c r="AP13" s="28" t="s">
        <v>20</v>
      </c>
      <c r="AQ13" s="78" t="s">
        <v>20</v>
      </c>
      <c r="AR13" s="28">
        <v>2</v>
      </c>
      <c r="AS13" s="28" t="s">
        <v>20</v>
      </c>
      <c r="AT13" s="78" t="s">
        <v>20</v>
      </c>
      <c r="AU13" s="28">
        <v>2</v>
      </c>
      <c r="AV13" s="28" t="s">
        <v>20</v>
      </c>
      <c r="AW13" s="78" t="s">
        <v>20</v>
      </c>
      <c r="AX13" s="28">
        <v>2</v>
      </c>
      <c r="AY13" s="28" t="s">
        <v>20</v>
      </c>
      <c r="AZ13" s="78" t="s">
        <v>20</v>
      </c>
    </row>
    <row r="14" spans="1:52" ht="15.75">
      <c r="A14" s="28">
        <f>IF(ISBLANK('YX Diagram'!C29),2,1)</f>
        <v>2</v>
      </c>
      <c r="B14" s="3">
        <f>IF(ISBLANK('YX Diagram'!C29),"",'YX Diagram'!C29)</f>
      </c>
      <c r="C14" s="3">
        <f>IF(ISBLANK('YX Diagram'!D29),"",'YX Diagram'!D29)</f>
      </c>
      <c r="D14" s="22">
        <f>IF(ISBLANK('YX Diagram'!Q29),"",'YX Diagram'!Q29)</f>
      </c>
      <c r="E14" s="23">
        <f t="shared" si="0"/>
      </c>
      <c r="F14" s="24">
        <f>IF(D14="","",SUM(E$3:E14))</f>
      </c>
      <c r="AE14" s="28" t="s">
        <v>20</v>
      </c>
      <c r="AF14" s="28" t="s">
        <v>20</v>
      </c>
      <c r="AG14" s="78" t="s">
        <v>20</v>
      </c>
      <c r="AI14" s="28">
        <v>2</v>
      </c>
      <c r="AJ14" s="28" t="s">
        <v>20</v>
      </c>
      <c r="AK14" s="78" t="s">
        <v>20</v>
      </c>
      <c r="AL14" s="28">
        <v>2</v>
      </c>
      <c r="AM14" s="28" t="s">
        <v>20</v>
      </c>
      <c r="AN14" s="78" t="s">
        <v>20</v>
      </c>
      <c r="AO14" s="28">
        <v>2</v>
      </c>
      <c r="AP14" s="28" t="s">
        <v>20</v>
      </c>
      <c r="AQ14" s="78" t="s">
        <v>20</v>
      </c>
      <c r="AR14" s="28">
        <v>2</v>
      </c>
      <c r="AS14" s="28" t="s">
        <v>20</v>
      </c>
      <c r="AT14" s="78" t="s">
        <v>20</v>
      </c>
      <c r="AU14" s="28">
        <v>2</v>
      </c>
      <c r="AV14" s="28" t="s">
        <v>20</v>
      </c>
      <c r="AW14" s="78" t="s">
        <v>20</v>
      </c>
      <c r="AX14" s="28">
        <v>2</v>
      </c>
      <c r="AY14" s="28" t="s">
        <v>20</v>
      </c>
      <c r="AZ14" s="78" t="s">
        <v>20</v>
      </c>
    </row>
    <row r="15" spans="1:52" ht="15.75">
      <c r="A15" s="28">
        <f>IF(ISBLANK('YX Diagram'!C30),2,1)</f>
        <v>2</v>
      </c>
      <c r="B15" s="3">
        <f>IF(ISBLANK('YX Diagram'!C30),"",'YX Diagram'!C30)</f>
      </c>
      <c r="C15" s="3">
        <f>IF(ISBLANK('YX Diagram'!D30),"",'YX Diagram'!D30)</f>
      </c>
      <c r="D15" s="22">
        <f>IF(ISBLANK('YX Diagram'!Q30),"",'YX Diagram'!Q30)</f>
      </c>
      <c r="E15" s="23">
        <f t="shared" si="0"/>
      </c>
      <c r="F15" s="24">
        <f>IF(D15="","",SUM(E$3:E15))</f>
      </c>
      <c r="AE15" s="28" t="s">
        <v>20</v>
      </c>
      <c r="AF15" s="28" t="s">
        <v>20</v>
      </c>
      <c r="AG15" s="78" t="s">
        <v>20</v>
      </c>
      <c r="AI15" s="28">
        <v>2</v>
      </c>
      <c r="AJ15" s="28" t="s">
        <v>20</v>
      </c>
      <c r="AK15" s="78" t="s">
        <v>20</v>
      </c>
      <c r="AL15" s="28">
        <v>2</v>
      </c>
      <c r="AM15" s="28" t="s">
        <v>20</v>
      </c>
      <c r="AN15" s="78" t="s">
        <v>20</v>
      </c>
      <c r="AO15" s="28">
        <v>2</v>
      </c>
      <c r="AP15" s="28" t="s">
        <v>20</v>
      </c>
      <c r="AQ15" s="78" t="s">
        <v>20</v>
      </c>
      <c r="AR15" s="28">
        <v>2</v>
      </c>
      <c r="AS15" s="28" t="s">
        <v>20</v>
      </c>
      <c r="AT15" s="78" t="s">
        <v>20</v>
      </c>
      <c r="AU15" s="28">
        <v>2</v>
      </c>
      <c r="AV15" s="28" t="s">
        <v>20</v>
      </c>
      <c r="AW15" s="78" t="s">
        <v>20</v>
      </c>
      <c r="AX15" s="28">
        <v>2</v>
      </c>
      <c r="AY15" s="28" t="s">
        <v>20</v>
      </c>
      <c r="AZ15" s="78" t="s">
        <v>20</v>
      </c>
    </row>
    <row r="16" spans="1:52" ht="15.75">
      <c r="A16" s="28">
        <f>IF(ISBLANK('YX Diagram'!C22),2,1)</f>
        <v>2</v>
      </c>
      <c r="B16" s="3">
        <f>IF(ISBLANK('YX Diagram'!C22),"",'YX Diagram'!C22)</f>
      </c>
      <c r="C16" s="3">
        <f>IF(ISBLANK('YX Diagram'!D22),"",'YX Diagram'!D22)</f>
      </c>
      <c r="D16" s="22">
        <f>IF(ISBLANK('YX Diagram'!Q22),"",'YX Diagram'!Q22)</f>
      </c>
      <c r="E16" s="23">
        <f t="shared" si="0"/>
      </c>
      <c r="F16" s="24">
        <f>IF(D16="","",SUM(E$3:E16))</f>
      </c>
      <c r="AE16" s="28" t="s">
        <v>20</v>
      </c>
      <c r="AF16" s="28" t="s">
        <v>20</v>
      </c>
      <c r="AG16" s="78" t="s">
        <v>20</v>
      </c>
      <c r="AI16" s="28">
        <v>2</v>
      </c>
      <c r="AJ16" s="28" t="s">
        <v>20</v>
      </c>
      <c r="AK16" s="78" t="s">
        <v>20</v>
      </c>
      <c r="AL16" s="28">
        <v>2</v>
      </c>
      <c r="AM16" s="28" t="s">
        <v>20</v>
      </c>
      <c r="AN16" s="78" t="s">
        <v>20</v>
      </c>
      <c r="AO16" s="28">
        <v>2</v>
      </c>
      <c r="AP16" s="28" t="s">
        <v>20</v>
      </c>
      <c r="AQ16" s="78" t="s">
        <v>20</v>
      </c>
      <c r="AR16" s="28">
        <v>2</v>
      </c>
      <c r="AS16" s="28" t="s">
        <v>20</v>
      </c>
      <c r="AT16" s="78" t="s">
        <v>20</v>
      </c>
      <c r="AU16" s="28">
        <v>2</v>
      </c>
      <c r="AV16" s="28" t="s">
        <v>20</v>
      </c>
      <c r="AW16" s="78" t="s">
        <v>20</v>
      </c>
      <c r="AX16" s="28">
        <v>2</v>
      </c>
      <c r="AY16" s="28" t="s">
        <v>20</v>
      </c>
      <c r="AZ16" s="78" t="s">
        <v>20</v>
      </c>
    </row>
    <row r="17" spans="1:52" ht="15.75">
      <c r="A17" s="28">
        <f>IF(ISBLANK('YX Diagram'!C28),2,1)</f>
        <v>2</v>
      </c>
      <c r="B17" s="3">
        <f>IF(ISBLANK('YX Diagram'!C28),"",'YX Diagram'!C28)</f>
      </c>
      <c r="C17" s="3">
        <f>IF(ISBLANK('YX Diagram'!D28),"",'YX Diagram'!D28)</f>
      </c>
      <c r="D17" s="22">
        <f>IF(ISBLANK('YX Diagram'!Q28),"",'YX Diagram'!Q28)</f>
      </c>
      <c r="E17" s="23">
        <f t="shared" si="0"/>
      </c>
      <c r="F17" s="24">
        <f>IF(D17="","",SUM(E$3:E17))</f>
      </c>
      <c r="AE17" s="28" t="s">
        <v>20</v>
      </c>
      <c r="AF17" s="28" t="s">
        <v>20</v>
      </c>
      <c r="AG17" s="78" t="s">
        <v>20</v>
      </c>
      <c r="AI17" s="28">
        <v>2</v>
      </c>
      <c r="AJ17" s="28" t="s">
        <v>20</v>
      </c>
      <c r="AK17" s="78" t="s">
        <v>20</v>
      </c>
      <c r="AL17" s="28">
        <v>2</v>
      </c>
      <c r="AM17" s="28" t="s">
        <v>20</v>
      </c>
      <c r="AN17" s="78" t="s">
        <v>20</v>
      </c>
      <c r="AO17" s="28">
        <v>2</v>
      </c>
      <c r="AP17" s="28" t="s">
        <v>20</v>
      </c>
      <c r="AQ17" s="78" t="s">
        <v>20</v>
      </c>
      <c r="AR17" s="28">
        <v>2</v>
      </c>
      <c r="AS17" s="28" t="s">
        <v>20</v>
      </c>
      <c r="AT17" s="78" t="s">
        <v>20</v>
      </c>
      <c r="AU17" s="28">
        <v>2</v>
      </c>
      <c r="AV17" s="28" t="s">
        <v>20</v>
      </c>
      <c r="AW17" s="78" t="s">
        <v>20</v>
      </c>
      <c r="AX17" s="28">
        <v>2</v>
      </c>
      <c r="AY17" s="28" t="s">
        <v>20</v>
      </c>
      <c r="AZ17" s="78" t="s">
        <v>20</v>
      </c>
    </row>
    <row r="18" spans="1:52" ht="15.75">
      <c r="A18" s="28">
        <f>IF(ISBLANK('YX Diagram'!C24),2,1)</f>
        <v>2</v>
      </c>
      <c r="B18" s="3">
        <f>IF(ISBLANK('YX Diagram'!C24),"",'YX Diagram'!C24)</f>
      </c>
      <c r="C18" s="3">
        <f>IF(ISBLANK('YX Diagram'!D24),"",'YX Diagram'!D24)</f>
      </c>
      <c r="D18" s="22">
        <f>IF(ISBLANK('YX Diagram'!Q24),"",'YX Diagram'!Q24)</f>
      </c>
      <c r="E18" s="23">
        <f t="shared" si="0"/>
      </c>
      <c r="F18" s="24">
        <f>IF(D18="","",SUM(E$3:E18))</f>
      </c>
      <c r="AE18" s="28" t="s">
        <v>20</v>
      </c>
      <c r="AF18" s="28" t="s">
        <v>20</v>
      </c>
      <c r="AG18" s="78" t="s">
        <v>20</v>
      </c>
      <c r="AI18" s="28">
        <v>2</v>
      </c>
      <c r="AJ18" s="28" t="s">
        <v>20</v>
      </c>
      <c r="AK18" s="78" t="s">
        <v>20</v>
      </c>
      <c r="AL18" s="28">
        <v>2</v>
      </c>
      <c r="AM18" s="28" t="s">
        <v>20</v>
      </c>
      <c r="AN18" s="78" t="s">
        <v>20</v>
      </c>
      <c r="AO18" s="28">
        <v>2</v>
      </c>
      <c r="AP18" s="28" t="s">
        <v>20</v>
      </c>
      <c r="AQ18" s="78" t="s">
        <v>20</v>
      </c>
      <c r="AR18" s="28">
        <v>2</v>
      </c>
      <c r="AS18" s="28" t="s">
        <v>20</v>
      </c>
      <c r="AT18" s="78" t="s">
        <v>20</v>
      </c>
      <c r="AU18" s="28">
        <v>2</v>
      </c>
      <c r="AV18" s="28" t="s">
        <v>20</v>
      </c>
      <c r="AW18" s="78" t="s">
        <v>20</v>
      </c>
      <c r="AX18" s="28">
        <v>2</v>
      </c>
      <c r="AY18" s="28" t="s">
        <v>20</v>
      </c>
      <c r="AZ18" s="78" t="s">
        <v>20</v>
      </c>
    </row>
    <row r="19" spans="1:52" ht="15.75">
      <c r="A19" s="28">
        <f>IF(ISBLANK('YX Diagram'!C32),2,1)</f>
        <v>2</v>
      </c>
      <c r="B19" s="3">
        <f>IF(ISBLANK('YX Diagram'!C32),"",'YX Diagram'!C32)</f>
      </c>
      <c r="C19" s="3">
        <f>IF(ISBLANK('YX Diagram'!D32),"",'YX Diagram'!D32)</f>
      </c>
      <c r="D19" s="22">
        <f>IF(ISBLANK('YX Diagram'!Q32),"",'YX Diagram'!Q32)</f>
      </c>
      <c r="E19" s="23">
        <f t="shared" si="0"/>
      </c>
      <c r="F19" s="24">
        <f>IF(D19="","",SUM(E$3:E19))</f>
      </c>
      <c r="AE19" s="28" t="s">
        <v>20</v>
      </c>
      <c r="AF19" s="28" t="s">
        <v>20</v>
      </c>
      <c r="AG19" s="78" t="s">
        <v>20</v>
      </c>
      <c r="AI19" s="28">
        <v>2</v>
      </c>
      <c r="AJ19" s="28" t="s">
        <v>20</v>
      </c>
      <c r="AK19" s="78" t="s">
        <v>20</v>
      </c>
      <c r="AL19" s="28">
        <v>2</v>
      </c>
      <c r="AM19" s="28" t="s">
        <v>20</v>
      </c>
      <c r="AN19" s="78" t="s">
        <v>20</v>
      </c>
      <c r="AO19" s="28">
        <v>2</v>
      </c>
      <c r="AP19" s="28" t="s">
        <v>20</v>
      </c>
      <c r="AQ19" s="78" t="s">
        <v>20</v>
      </c>
      <c r="AR19" s="28">
        <v>2</v>
      </c>
      <c r="AS19" s="28" t="s">
        <v>20</v>
      </c>
      <c r="AT19" s="78" t="s">
        <v>20</v>
      </c>
      <c r="AU19" s="28">
        <v>2</v>
      </c>
      <c r="AV19" s="28" t="s">
        <v>20</v>
      </c>
      <c r="AW19" s="78" t="s">
        <v>20</v>
      </c>
      <c r="AX19" s="28">
        <v>2</v>
      </c>
      <c r="AY19" s="28" t="s">
        <v>20</v>
      </c>
      <c r="AZ19" s="78" t="s">
        <v>20</v>
      </c>
    </row>
    <row r="20" spans="1:52" ht="15.75">
      <c r="A20" s="28">
        <f>IF(ISBLANK('YX Diagram'!C20),2,1)</f>
        <v>2</v>
      </c>
      <c r="B20" s="3">
        <f>IF(ISBLANK('YX Diagram'!C20),"",'YX Diagram'!C20)</f>
      </c>
      <c r="C20" s="3">
        <f>IF(ISBLANK('YX Diagram'!D20),"",'YX Diagram'!D20)</f>
      </c>
      <c r="D20" s="22">
        <f>IF(ISBLANK('YX Diagram'!Q20),"",'YX Diagram'!Q20)</f>
      </c>
      <c r="E20" s="23">
        <f t="shared" si="0"/>
      </c>
      <c r="F20" s="24">
        <f>IF(D20="","",SUM(E$3:E20))</f>
      </c>
      <c r="AE20" s="28" t="s">
        <v>20</v>
      </c>
      <c r="AF20" s="28" t="s">
        <v>20</v>
      </c>
      <c r="AG20" s="78" t="s">
        <v>20</v>
      </c>
      <c r="AI20" s="28">
        <v>2</v>
      </c>
      <c r="AJ20" s="28" t="s">
        <v>20</v>
      </c>
      <c r="AK20" s="78" t="s">
        <v>20</v>
      </c>
      <c r="AL20" s="28">
        <v>2</v>
      </c>
      <c r="AM20" s="28" t="s">
        <v>20</v>
      </c>
      <c r="AN20" s="78" t="s">
        <v>20</v>
      </c>
      <c r="AO20" s="28">
        <v>2</v>
      </c>
      <c r="AP20" s="28" t="s">
        <v>20</v>
      </c>
      <c r="AQ20" s="78" t="s">
        <v>20</v>
      </c>
      <c r="AR20" s="28">
        <v>2</v>
      </c>
      <c r="AS20" s="28" t="s">
        <v>20</v>
      </c>
      <c r="AT20" s="78" t="s">
        <v>20</v>
      </c>
      <c r="AU20" s="28">
        <v>2</v>
      </c>
      <c r="AV20" s="28" t="s">
        <v>20</v>
      </c>
      <c r="AW20" s="78" t="s">
        <v>20</v>
      </c>
      <c r="AX20" s="28">
        <v>2</v>
      </c>
      <c r="AY20" s="28" t="s">
        <v>20</v>
      </c>
      <c r="AZ20" s="78" t="s">
        <v>20</v>
      </c>
    </row>
    <row r="21" spans="1:52" ht="15.75">
      <c r="A21" s="28">
        <f>IF(ISBLANK('YX Diagram'!C26),2,1)</f>
        <v>2</v>
      </c>
      <c r="B21" s="3">
        <f>IF(ISBLANK('YX Diagram'!C26),"",'YX Diagram'!C26)</f>
      </c>
      <c r="C21" s="3">
        <f>IF(ISBLANK('YX Diagram'!D26),"",'YX Diagram'!D26)</f>
      </c>
      <c r="D21" s="22">
        <f>IF(ISBLANK('YX Diagram'!Q26),"",'YX Diagram'!Q26)</f>
      </c>
      <c r="E21" s="23">
        <f t="shared" si="0"/>
      </c>
      <c r="F21" s="24">
        <f>IF(D21="","",SUM(E$3:E21))</f>
      </c>
      <c r="AE21" s="28" t="s">
        <v>20</v>
      </c>
      <c r="AF21" s="28" t="s">
        <v>20</v>
      </c>
      <c r="AG21" s="78" t="s">
        <v>20</v>
      </c>
      <c r="AI21" s="28">
        <v>2</v>
      </c>
      <c r="AJ21" s="28" t="s">
        <v>20</v>
      </c>
      <c r="AK21" s="78" t="s">
        <v>20</v>
      </c>
      <c r="AL21" s="28">
        <v>2</v>
      </c>
      <c r="AM21" s="28" t="s">
        <v>20</v>
      </c>
      <c r="AN21" s="78" t="s">
        <v>20</v>
      </c>
      <c r="AO21" s="28">
        <v>2</v>
      </c>
      <c r="AP21" s="28" t="s">
        <v>20</v>
      </c>
      <c r="AQ21" s="78" t="s">
        <v>20</v>
      </c>
      <c r="AR21" s="28">
        <v>2</v>
      </c>
      <c r="AS21" s="28" t="s">
        <v>20</v>
      </c>
      <c r="AT21" s="78" t="s">
        <v>20</v>
      </c>
      <c r="AU21" s="28">
        <v>2</v>
      </c>
      <c r="AV21" s="28" t="s">
        <v>20</v>
      </c>
      <c r="AW21" s="78" t="s">
        <v>20</v>
      </c>
      <c r="AX21" s="28">
        <v>2</v>
      </c>
      <c r="AY21" s="28" t="s">
        <v>20</v>
      </c>
      <c r="AZ21" s="78" t="s">
        <v>20</v>
      </c>
    </row>
    <row r="22" spans="1:52" ht="15.75">
      <c r="A22" s="28">
        <f>IF(ISBLANK('YX Diagram'!C21),2,1)</f>
        <v>2</v>
      </c>
      <c r="B22" s="3">
        <f>IF(ISBLANK('YX Diagram'!C21),"",'YX Diagram'!C21)</f>
      </c>
      <c r="C22" s="3">
        <f>IF(ISBLANK('YX Diagram'!D21),"",'YX Diagram'!D21)</f>
      </c>
      <c r="D22" s="22">
        <f>IF(ISBLANK('YX Diagram'!Q21),"",'YX Diagram'!Q21)</f>
      </c>
      <c r="E22" s="23">
        <f t="shared" si="0"/>
      </c>
      <c r="F22" s="24">
        <f>IF(D22="","",SUM(E$3:E22))</f>
      </c>
      <c r="AE22" s="28" t="s">
        <v>20</v>
      </c>
      <c r="AF22" s="28" t="s">
        <v>20</v>
      </c>
      <c r="AG22" s="78" t="s">
        <v>20</v>
      </c>
      <c r="AI22" s="28">
        <v>2</v>
      </c>
      <c r="AJ22" s="28" t="s">
        <v>20</v>
      </c>
      <c r="AK22" s="78" t="s">
        <v>20</v>
      </c>
      <c r="AL22" s="28">
        <v>2</v>
      </c>
      <c r="AM22" s="28" t="s">
        <v>20</v>
      </c>
      <c r="AN22" s="78" t="s">
        <v>20</v>
      </c>
      <c r="AO22" s="28">
        <v>2</v>
      </c>
      <c r="AP22" s="28" t="s">
        <v>20</v>
      </c>
      <c r="AQ22" s="78" t="s">
        <v>20</v>
      </c>
      <c r="AR22" s="28">
        <v>2</v>
      </c>
      <c r="AS22" s="28" t="s">
        <v>20</v>
      </c>
      <c r="AT22" s="78" t="s">
        <v>20</v>
      </c>
      <c r="AU22" s="28">
        <v>2</v>
      </c>
      <c r="AV22" s="28" t="s">
        <v>20</v>
      </c>
      <c r="AW22" s="78" t="s">
        <v>20</v>
      </c>
      <c r="AX22" s="28">
        <v>2</v>
      </c>
      <c r="AY22" s="28" t="s">
        <v>20</v>
      </c>
      <c r="AZ22" s="78" t="s">
        <v>20</v>
      </c>
    </row>
    <row r="23" spans="1:52" ht="15.75">
      <c r="A23" s="28">
        <f>IF(ISBLANK('YX Diagram'!C23),2,1)</f>
        <v>2</v>
      </c>
      <c r="B23" s="3">
        <f>IF(ISBLANK('YX Diagram'!C23),"",'YX Diagram'!C23)</f>
      </c>
      <c r="C23" s="3">
        <f>IF(ISBLANK('YX Diagram'!D23),"",'YX Diagram'!D23)</f>
      </c>
      <c r="D23" s="22">
        <f>IF(ISBLANK('YX Diagram'!Q23),"",'YX Diagram'!Q23)</f>
      </c>
      <c r="E23" s="23">
        <f t="shared" si="0"/>
      </c>
      <c r="F23" s="24">
        <f>IF(D23="","",SUM(E$3:E23))</f>
      </c>
      <c r="AE23" s="28" t="s">
        <v>20</v>
      </c>
      <c r="AF23" s="28" t="s">
        <v>20</v>
      </c>
      <c r="AG23" s="78" t="s">
        <v>20</v>
      </c>
      <c r="AI23" s="28">
        <v>2</v>
      </c>
      <c r="AJ23" s="28" t="s">
        <v>20</v>
      </c>
      <c r="AK23" s="78" t="s">
        <v>20</v>
      </c>
      <c r="AL23" s="28">
        <v>2</v>
      </c>
      <c r="AM23" s="28" t="s">
        <v>20</v>
      </c>
      <c r="AN23" s="78" t="s">
        <v>20</v>
      </c>
      <c r="AO23" s="28">
        <v>2</v>
      </c>
      <c r="AP23" s="28" t="s">
        <v>20</v>
      </c>
      <c r="AQ23" s="78" t="s">
        <v>20</v>
      </c>
      <c r="AR23" s="28">
        <v>2</v>
      </c>
      <c r="AS23" s="28" t="s">
        <v>20</v>
      </c>
      <c r="AT23" s="78" t="s">
        <v>20</v>
      </c>
      <c r="AU23" s="28">
        <v>2</v>
      </c>
      <c r="AV23" s="28" t="s">
        <v>20</v>
      </c>
      <c r="AW23" s="78" t="s">
        <v>20</v>
      </c>
      <c r="AX23" s="28">
        <v>2</v>
      </c>
      <c r="AY23" s="28" t="s">
        <v>20</v>
      </c>
      <c r="AZ23" s="78" t="s">
        <v>20</v>
      </c>
    </row>
    <row r="24" spans="1:52" ht="15.75">
      <c r="A24" s="28">
        <f>IF(ISBLANK('YX Diagram'!C25),2,1)</f>
        <v>2</v>
      </c>
      <c r="B24" s="3">
        <f>IF(ISBLANK('YX Diagram'!C25),"",'YX Diagram'!C25)</f>
      </c>
      <c r="C24" s="3">
        <f>IF(ISBLANK('YX Diagram'!D25),"",'YX Diagram'!D25)</f>
      </c>
      <c r="D24" s="22">
        <f>IF(ISBLANK('YX Diagram'!Q25),"",'YX Diagram'!Q25)</f>
      </c>
      <c r="E24" s="23">
        <f t="shared" si="0"/>
      </c>
      <c r="F24" s="24">
        <f>IF(D24="","",SUM(E$3:E24))</f>
      </c>
      <c r="AE24" s="28" t="s">
        <v>20</v>
      </c>
      <c r="AF24" s="28" t="s">
        <v>20</v>
      </c>
      <c r="AG24" s="78" t="s">
        <v>20</v>
      </c>
      <c r="AI24" s="28">
        <v>2</v>
      </c>
      <c r="AJ24" s="28" t="s">
        <v>20</v>
      </c>
      <c r="AK24" s="78" t="s">
        <v>20</v>
      </c>
      <c r="AL24" s="28">
        <v>2</v>
      </c>
      <c r="AM24" s="28" t="s">
        <v>20</v>
      </c>
      <c r="AN24" s="78" t="s">
        <v>20</v>
      </c>
      <c r="AO24" s="28">
        <v>2</v>
      </c>
      <c r="AP24" s="28" t="s">
        <v>20</v>
      </c>
      <c r="AQ24" s="78" t="s">
        <v>20</v>
      </c>
      <c r="AR24" s="28">
        <v>2</v>
      </c>
      <c r="AS24" s="28" t="s">
        <v>20</v>
      </c>
      <c r="AT24" s="78" t="s">
        <v>20</v>
      </c>
      <c r="AU24" s="28">
        <v>2</v>
      </c>
      <c r="AV24" s="28" t="s">
        <v>20</v>
      </c>
      <c r="AW24" s="78" t="s">
        <v>20</v>
      </c>
      <c r="AX24" s="28">
        <v>2</v>
      </c>
      <c r="AY24" s="28" t="s">
        <v>20</v>
      </c>
      <c r="AZ24" s="78" t="s">
        <v>20</v>
      </c>
    </row>
    <row r="25" spans="1:52" ht="15.75">
      <c r="A25" s="28">
        <f>IF(ISBLANK('YX Diagram'!C31),2,1)</f>
        <v>2</v>
      </c>
      <c r="B25" s="3">
        <f>IF(ISBLANK('YX Diagram'!C31),"",'YX Diagram'!C31)</f>
      </c>
      <c r="C25" s="3">
        <f>IF(ISBLANK('YX Diagram'!D31),"",'YX Diagram'!D31)</f>
      </c>
      <c r="D25" s="22">
        <f>IF(ISBLANK('YX Diagram'!Q31),"",'YX Diagram'!Q31)</f>
      </c>
      <c r="E25" s="23">
        <f t="shared" si="0"/>
      </c>
      <c r="F25" s="24">
        <f>IF(D25="","",SUM(E$3:E25))</f>
      </c>
      <c r="AE25" s="28" t="s">
        <v>20</v>
      </c>
      <c r="AF25" s="28" t="s">
        <v>20</v>
      </c>
      <c r="AG25" s="78" t="s">
        <v>20</v>
      </c>
      <c r="AI25" s="28">
        <v>2</v>
      </c>
      <c r="AJ25" s="28" t="s">
        <v>20</v>
      </c>
      <c r="AK25" s="78" t="s">
        <v>20</v>
      </c>
      <c r="AL25" s="28">
        <v>2</v>
      </c>
      <c r="AM25" s="28" t="s">
        <v>20</v>
      </c>
      <c r="AN25" s="78" t="s">
        <v>20</v>
      </c>
      <c r="AO25" s="28">
        <v>2</v>
      </c>
      <c r="AP25" s="28" t="s">
        <v>20</v>
      </c>
      <c r="AQ25" s="78" t="s">
        <v>20</v>
      </c>
      <c r="AR25" s="28">
        <v>2</v>
      </c>
      <c r="AS25" s="28" t="s">
        <v>20</v>
      </c>
      <c r="AT25" s="78" t="s">
        <v>20</v>
      </c>
      <c r="AU25" s="28">
        <v>2</v>
      </c>
      <c r="AV25" s="28" t="s">
        <v>20</v>
      </c>
      <c r="AW25" s="78" t="s">
        <v>20</v>
      </c>
      <c r="AX25" s="28">
        <v>2</v>
      </c>
      <c r="AY25" s="28" t="s">
        <v>20</v>
      </c>
      <c r="AZ25" s="78" t="s">
        <v>20</v>
      </c>
    </row>
    <row r="26" spans="1:52" ht="15.75">
      <c r="A26" s="28">
        <f>IF(ISBLANK('YX Diagram'!C33),2,1)</f>
        <v>2</v>
      </c>
      <c r="B26" s="3">
        <f>IF(ISBLANK('YX Diagram'!C33),"",'YX Diagram'!C33)</f>
      </c>
      <c r="C26" s="3">
        <f>IF(ISBLANK('YX Diagram'!D33),"",'YX Diagram'!D33)</f>
      </c>
      <c r="D26" s="22">
        <f>IF(ISBLANK('YX Diagram'!Q33),"",'YX Diagram'!Q33)</f>
      </c>
      <c r="E26" s="23">
        <f t="shared" si="0"/>
      </c>
      <c r="F26" s="24">
        <f>IF(D26="","",SUM(E$3:E26))</f>
      </c>
      <c r="AE26" s="28" t="s">
        <v>20</v>
      </c>
      <c r="AF26" s="28" t="s">
        <v>20</v>
      </c>
      <c r="AG26" s="78" t="s">
        <v>20</v>
      </c>
      <c r="AI26" s="28">
        <v>2</v>
      </c>
      <c r="AJ26" s="28" t="s">
        <v>20</v>
      </c>
      <c r="AK26" s="78" t="s">
        <v>20</v>
      </c>
      <c r="AL26" s="28">
        <v>2</v>
      </c>
      <c r="AM26" s="28" t="s">
        <v>20</v>
      </c>
      <c r="AN26" s="78" t="s">
        <v>20</v>
      </c>
      <c r="AO26" s="28">
        <v>2</v>
      </c>
      <c r="AP26" s="28" t="s">
        <v>20</v>
      </c>
      <c r="AQ26" s="78" t="s">
        <v>20</v>
      </c>
      <c r="AR26" s="28">
        <v>2</v>
      </c>
      <c r="AS26" s="28" t="s">
        <v>20</v>
      </c>
      <c r="AT26" s="78" t="s">
        <v>20</v>
      </c>
      <c r="AU26" s="28">
        <v>2</v>
      </c>
      <c r="AV26" s="28" t="s">
        <v>20</v>
      </c>
      <c r="AW26" s="78" t="s">
        <v>20</v>
      </c>
      <c r="AX26" s="28">
        <v>2</v>
      </c>
      <c r="AY26" s="28" t="s">
        <v>20</v>
      </c>
      <c r="AZ26" s="78" t="s">
        <v>20</v>
      </c>
    </row>
    <row r="27" spans="1:52" ht="15.75">
      <c r="A27" s="28">
        <f>IF(ISBLANK('YX Diagram'!C34),2,1)</f>
        <v>2</v>
      </c>
      <c r="B27" s="3">
        <f>IF(ISBLANK('YX Diagram'!C34),"",'YX Diagram'!C34)</f>
      </c>
      <c r="C27" s="3">
        <f>IF(ISBLANK('YX Diagram'!D34),"",'YX Diagram'!D34)</f>
      </c>
      <c r="D27" s="22">
        <f>IF(ISBLANK('YX Diagram'!Q34),"",'YX Diagram'!Q34)</f>
      </c>
      <c r="E27" s="23">
        <f t="shared" si="0"/>
      </c>
      <c r="F27" s="24">
        <f>IF(D27="","",SUM(E$3:E27))</f>
      </c>
      <c r="AE27" s="28" t="s">
        <v>20</v>
      </c>
      <c r="AF27" s="28" t="s">
        <v>20</v>
      </c>
      <c r="AG27" s="78" t="s">
        <v>20</v>
      </c>
      <c r="AI27" s="28">
        <v>2</v>
      </c>
      <c r="AJ27" s="28" t="s">
        <v>20</v>
      </c>
      <c r="AK27" s="78" t="s">
        <v>20</v>
      </c>
      <c r="AL27" s="28">
        <v>2</v>
      </c>
      <c r="AM27" s="28" t="s">
        <v>20</v>
      </c>
      <c r="AN27" s="78" t="s">
        <v>20</v>
      </c>
      <c r="AO27" s="28">
        <v>2</v>
      </c>
      <c r="AP27" s="28" t="s">
        <v>20</v>
      </c>
      <c r="AQ27" s="78" t="s">
        <v>20</v>
      </c>
      <c r="AR27" s="28">
        <v>2</v>
      </c>
      <c r="AS27" s="28" t="s">
        <v>20</v>
      </c>
      <c r="AT27" s="78" t="s">
        <v>20</v>
      </c>
      <c r="AU27" s="28">
        <v>2</v>
      </c>
      <c r="AV27" s="28" t="s">
        <v>20</v>
      </c>
      <c r="AW27" s="78" t="s">
        <v>20</v>
      </c>
      <c r="AX27" s="28">
        <v>2</v>
      </c>
      <c r="AY27" s="28" t="s">
        <v>20</v>
      </c>
      <c r="AZ27" s="78" t="s">
        <v>20</v>
      </c>
    </row>
    <row r="28" spans="1:52" ht="15.75">
      <c r="A28" s="28">
        <f>IF(ISBLANK('YX Diagram'!C35),2,1)</f>
        <v>2</v>
      </c>
      <c r="B28" s="3">
        <f>IF(ISBLANK('YX Diagram'!C35),"",'YX Diagram'!C35)</f>
      </c>
      <c r="C28" s="3">
        <f>IF(ISBLANK('YX Diagram'!D35),"",'YX Diagram'!D35)</f>
      </c>
      <c r="D28" s="22">
        <f>IF(ISBLANK('YX Diagram'!Q35),"",'YX Diagram'!Q35)</f>
      </c>
      <c r="E28" s="23">
        <f t="shared" si="0"/>
      </c>
      <c r="F28" s="24">
        <f>IF(D28="","",SUM(E$3:E28))</f>
      </c>
      <c r="AE28" s="28" t="s">
        <v>20</v>
      </c>
      <c r="AF28" s="28" t="s">
        <v>20</v>
      </c>
      <c r="AG28" s="78" t="s">
        <v>20</v>
      </c>
      <c r="AI28" s="28">
        <v>2</v>
      </c>
      <c r="AJ28" s="28" t="s">
        <v>20</v>
      </c>
      <c r="AK28" s="78" t="s">
        <v>20</v>
      </c>
      <c r="AL28" s="28">
        <v>2</v>
      </c>
      <c r="AM28" s="28" t="s">
        <v>20</v>
      </c>
      <c r="AN28" s="78" t="s">
        <v>20</v>
      </c>
      <c r="AO28" s="28">
        <v>2</v>
      </c>
      <c r="AP28" s="28" t="s">
        <v>20</v>
      </c>
      <c r="AQ28" s="78" t="s">
        <v>20</v>
      </c>
      <c r="AR28" s="28">
        <v>2</v>
      </c>
      <c r="AS28" s="28" t="s">
        <v>20</v>
      </c>
      <c r="AT28" s="78" t="s">
        <v>20</v>
      </c>
      <c r="AU28" s="28">
        <v>2</v>
      </c>
      <c r="AV28" s="28" t="s">
        <v>20</v>
      </c>
      <c r="AW28" s="78" t="s">
        <v>20</v>
      </c>
      <c r="AX28" s="28">
        <v>2</v>
      </c>
      <c r="AY28" s="28" t="s">
        <v>20</v>
      </c>
      <c r="AZ28" s="78" t="s">
        <v>20</v>
      </c>
    </row>
    <row r="29" spans="1:52" ht="15.75">
      <c r="A29" s="28">
        <f>IF(ISBLANK('YX Diagram'!C36),2,1)</f>
        <v>2</v>
      </c>
      <c r="B29" s="3">
        <f>IF(ISBLANK('YX Diagram'!C36),"",'YX Diagram'!C36)</f>
      </c>
      <c r="C29" s="3">
        <f>IF(ISBLANK('YX Diagram'!D36),"",'YX Diagram'!D36)</f>
      </c>
      <c r="D29" s="22">
        <f>IF(ISBLANK('YX Diagram'!Q36),"",'YX Diagram'!Q36)</f>
      </c>
      <c r="E29" s="23">
        <f t="shared" si="0"/>
      </c>
      <c r="F29" s="24">
        <f>IF(D29="","",SUM(E$3:E29))</f>
      </c>
      <c r="AE29" s="28" t="s">
        <v>20</v>
      </c>
      <c r="AF29" s="28" t="s">
        <v>20</v>
      </c>
      <c r="AG29" s="78" t="s">
        <v>20</v>
      </c>
      <c r="AI29" s="28">
        <v>2</v>
      </c>
      <c r="AJ29" s="28" t="s">
        <v>20</v>
      </c>
      <c r="AK29" s="78" t="s">
        <v>20</v>
      </c>
      <c r="AL29" s="28">
        <v>2</v>
      </c>
      <c r="AM29" s="28" t="s">
        <v>20</v>
      </c>
      <c r="AN29" s="78" t="s">
        <v>20</v>
      </c>
      <c r="AO29" s="28">
        <v>2</v>
      </c>
      <c r="AP29" s="28" t="s">
        <v>20</v>
      </c>
      <c r="AQ29" s="78" t="s">
        <v>20</v>
      </c>
      <c r="AR29" s="28">
        <v>2</v>
      </c>
      <c r="AS29" s="28" t="s">
        <v>20</v>
      </c>
      <c r="AT29" s="78" t="s">
        <v>20</v>
      </c>
      <c r="AU29" s="28">
        <v>2</v>
      </c>
      <c r="AV29" s="28" t="s">
        <v>20</v>
      </c>
      <c r="AW29" s="78" t="s">
        <v>20</v>
      </c>
      <c r="AX29" s="28">
        <v>2</v>
      </c>
      <c r="AY29" s="28" t="s">
        <v>20</v>
      </c>
      <c r="AZ29" s="78" t="s">
        <v>20</v>
      </c>
    </row>
    <row r="30" spans="1:52" ht="15.75">
      <c r="A30" s="28">
        <f>IF(ISBLANK('YX Diagram'!C37),2,1)</f>
        <v>2</v>
      </c>
      <c r="B30" s="3">
        <f>IF(ISBLANK('YX Diagram'!C37),"",'YX Diagram'!C37)</f>
      </c>
      <c r="C30" s="3">
        <f>IF(ISBLANK('YX Diagram'!D37),"",'YX Diagram'!D37)</f>
      </c>
      <c r="D30" s="22">
        <f>IF(ISBLANK('YX Diagram'!Q37),"",'YX Diagram'!Q37)</f>
      </c>
      <c r="E30" s="23">
        <f t="shared" si="0"/>
      </c>
      <c r="F30" s="24">
        <f>IF(D30="","",SUM(E$3:E30))</f>
      </c>
      <c r="AE30" s="28" t="s">
        <v>20</v>
      </c>
      <c r="AF30" s="28" t="s">
        <v>20</v>
      </c>
      <c r="AG30" s="78" t="s">
        <v>20</v>
      </c>
      <c r="AI30" s="28">
        <v>2</v>
      </c>
      <c r="AJ30" s="28" t="s">
        <v>20</v>
      </c>
      <c r="AK30" s="78" t="s">
        <v>20</v>
      </c>
      <c r="AL30" s="28">
        <v>2</v>
      </c>
      <c r="AM30" s="28" t="s">
        <v>20</v>
      </c>
      <c r="AN30" s="78" t="s">
        <v>20</v>
      </c>
      <c r="AO30" s="28">
        <v>2</v>
      </c>
      <c r="AP30" s="28" t="s">
        <v>20</v>
      </c>
      <c r="AQ30" s="78" t="s">
        <v>20</v>
      </c>
      <c r="AR30" s="28">
        <v>2</v>
      </c>
      <c r="AS30" s="28" t="s">
        <v>20</v>
      </c>
      <c r="AT30" s="78" t="s">
        <v>20</v>
      </c>
      <c r="AU30" s="28">
        <v>2</v>
      </c>
      <c r="AV30" s="28" t="s">
        <v>20</v>
      </c>
      <c r="AW30" s="78" t="s">
        <v>20</v>
      </c>
      <c r="AX30" s="28">
        <v>2</v>
      </c>
      <c r="AY30" s="28" t="s">
        <v>20</v>
      </c>
      <c r="AZ30" s="78" t="s">
        <v>20</v>
      </c>
    </row>
    <row r="31" spans="1:52" ht="15.75">
      <c r="A31" s="28">
        <f>IF(ISBLANK('YX Diagram'!C38),2,1)</f>
        <v>2</v>
      </c>
      <c r="B31" s="3">
        <f>IF(ISBLANK('YX Diagram'!C38),"",'YX Diagram'!C38)</f>
      </c>
      <c r="C31" s="3">
        <f>IF(ISBLANK('YX Diagram'!D38),"",'YX Diagram'!D38)</f>
      </c>
      <c r="D31" s="22">
        <f>IF(ISBLANK('YX Diagram'!Q38),"",'YX Diagram'!Q38)</f>
      </c>
      <c r="E31" s="23">
        <f t="shared" si="0"/>
      </c>
      <c r="F31" s="24">
        <f>IF(D31="","",SUM(E$3:E31))</f>
      </c>
      <c r="AE31" s="28" t="s">
        <v>20</v>
      </c>
      <c r="AF31" s="28" t="s">
        <v>20</v>
      </c>
      <c r="AG31" s="78" t="s">
        <v>20</v>
      </c>
      <c r="AI31" s="28">
        <v>2</v>
      </c>
      <c r="AJ31" s="28" t="s">
        <v>20</v>
      </c>
      <c r="AK31" s="78" t="s">
        <v>20</v>
      </c>
      <c r="AL31" s="28">
        <v>2</v>
      </c>
      <c r="AM31" s="28" t="s">
        <v>20</v>
      </c>
      <c r="AN31" s="78" t="s">
        <v>20</v>
      </c>
      <c r="AO31" s="28">
        <v>2</v>
      </c>
      <c r="AP31" s="28" t="s">
        <v>20</v>
      </c>
      <c r="AQ31" s="78" t="s">
        <v>20</v>
      </c>
      <c r="AR31" s="28">
        <v>2</v>
      </c>
      <c r="AS31" s="28" t="s">
        <v>20</v>
      </c>
      <c r="AT31" s="78" t="s">
        <v>20</v>
      </c>
      <c r="AU31" s="28">
        <v>2</v>
      </c>
      <c r="AV31" s="28" t="s">
        <v>20</v>
      </c>
      <c r="AW31" s="78" t="s">
        <v>20</v>
      </c>
      <c r="AX31" s="28">
        <v>2</v>
      </c>
      <c r="AY31" s="28" t="s">
        <v>20</v>
      </c>
      <c r="AZ31" s="78" t="s">
        <v>20</v>
      </c>
    </row>
    <row r="32" spans="1:52" ht="15.75">
      <c r="A32" s="28">
        <f>IF(ISBLANK('YX Diagram'!C39),2,1)</f>
        <v>2</v>
      </c>
      <c r="B32" s="3">
        <f>IF(ISBLANK('YX Diagram'!C39),"",'YX Diagram'!C39)</f>
      </c>
      <c r="C32" s="3">
        <f>IF(ISBLANK('YX Diagram'!D39),"",'YX Diagram'!D39)</f>
      </c>
      <c r="D32" s="22">
        <f>IF(ISBLANK('YX Diagram'!Q39),"",'YX Diagram'!Q39)</f>
      </c>
      <c r="E32" s="23">
        <f t="shared" si="0"/>
      </c>
      <c r="F32" s="24">
        <f>IF(D32="","",SUM(E$3:E32))</f>
      </c>
      <c r="AE32" s="28" t="s">
        <v>20</v>
      </c>
      <c r="AF32" s="28" t="s">
        <v>20</v>
      </c>
      <c r="AG32" s="78" t="s">
        <v>20</v>
      </c>
      <c r="AI32" s="28">
        <v>2</v>
      </c>
      <c r="AJ32" s="28" t="s">
        <v>20</v>
      </c>
      <c r="AK32" s="78" t="s">
        <v>20</v>
      </c>
      <c r="AL32" s="28">
        <v>2</v>
      </c>
      <c r="AM32" s="28" t="s">
        <v>20</v>
      </c>
      <c r="AN32" s="78" t="s">
        <v>20</v>
      </c>
      <c r="AO32" s="28">
        <v>2</v>
      </c>
      <c r="AP32" s="28" t="s">
        <v>20</v>
      </c>
      <c r="AQ32" s="78" t="s">
        <v>20</v>
      </c>
      <c r="AR32" s="28">
        <v>2</v>
      </c>
      <c r="AS32" s="28" t="s">
        <v>20</v>
      </c>
      <c r="AT32" s="78" t="s">
        <v>20</v>
      </c>
      <c r="AU32" s="28">
        <v>2</v>
      </c>
      <c r="AV32" s="28" t="s">
        <v>20</v>
      </c>
      <c r="AW32" s="78" t="s">
        <v>20</v>
      </c>
      <c r="AX32" s="28">
        <v>2</v>
      </c>
      <c r="AY32" s="28" t="s">
        <v>20</v>
      </c>
      <c r="AZ32" s="78" t="s">
        <v>20</v>
      </c>
    </row>
    <row r="33" spans="1:52" ht="15.75">
      <c r="A33" s="28">
        <f>IF(ISBLANK('YX Diagram'!C40),2,1)</f>
        <v>2</v>
      </c>
      <c r="B33" s="3">
        <f>IF(ISBLANK('YX Diagram'!C40),"",'YX Diagram'!C40)</f>
      </c>
      <c r="C33" s="3">
        <f>IF(ISBLANK('YX Diagram'!D40),"",'YX Diagram'!D40)</f>
      </c>
      <c r="D33" s="22">
        <f>IF(ISBLANK('YX Diagram'!Q40),"",'YX Diagram'!Q40)</f>
      </c>
      <c r="E33" s="23">
        <f t="shared" si="0"/>
      </c>
      <c r="F33" s="24">
        <f>IF(D33="","",SUM(E$3:E33))</f>
      </c>
      <c r="AE33" s="28" t="s">
        <v>20</v>
      </c>
      <c r="AF33" s="28" t="s">
        <v>20</v>
      </c>
      <c r="AG33" s="78" t="s">
        <v>20</v>
      </c>
      <c r="AI33" s="28">
        <v>2</v>
      </c>
      <c r="AJ33" s="28" t="s">
        <v>20</v>
      </c>
      <c r="AK33" s="78" t="s">
        <v>20</v>
      </c>
      <c r="AL33" s="28">
        <v>2</v>
      </c>
      <c r="AM33" s="28" t="s">
        <v>20</v>
      </c>
      <c r="AN33" s="78" t="s">
        <v>20</v>
      </c>
      <c r="AO33" s="28">
        <v>2</v>
      </c>
      <c r="AP33" s="28" t="s">
        <v>20</v>
      </c>
      <c r="AQ33" s="78" t="s">
        <v>20</v>
      </c>
      <c r="AR33" s="28">
        <v>2</v>
      </c>
      <c r="AS33" s="28" t="s">
        <v>20</v>
      </c>
      <c r="AT33" s="78" t="s">
        <v>20</v>
      </c>
      <c r="AU33" s="28">
        <v>2</v>
      </c>
      <c r="AV33" s="28" t="s">
        <v>20</v>
      </c>
      <c r="AW33" s="78" t="s">
        <v>20</v>
      </c>
      <c r="AX33" s="28">
        <v>2</v>
      </c>
      <c r="AY33" s="28" t="s">
        <v>20</v>
      </c>
      <c r="AZ33" s="78" t="s">
        <v>20</v>
      </c>
    </row>
    <row r="34" spans="1:52" ht="15.75">
      <c r="A34" s="28">
        <f>IF(ISBLANK('YX Diagram'!C41),2,1)</f>
        <v>2</v>
      </c>
      <c r="B34" s="3">
        <f>IF(ISBLANK('YX Diagram'!C41),"",'YX Diagram'!C41)</f>
      </c>
      <c r="C34" s="3">
        <f>IF(ISBLANK('YX Diagram'!D41),"",'YX Diagram'!D41)</f>
      </c>
      <c r="D34" s="22">
        <f>IF(ISBLANK('YX Diagram'!Q41),"",'YX Diagram'!Q41)</f>
      </c>
      <c r="E34" s="23">
        <f t="shared" si="0"/>
      </c>
      <c r="F34" s="24">
        <f>IF(D34="","",SUM(E$3:E34))</f>
      </c>
      <c r="H34" s="75"/>
      <c r="I34" s="75"/>
      <c r="J34" s="75"/>
      <c r="K34" s="75"/>
      <c r="L34" s="75"/>
      <c r="M34" s="75"/>
      <c r="N34" s="75"/>
      <c r="O34" s="75"/>
      <c r="P34" s="75"/>
      <c r="Q34" s="75"/>
      <c r="R34" s="75"/>
      <c r="S34" s="75"/>
      <c r="T34" s="75"/>
      <c r="U34" s="75"/>
      <c r="V34" s="75"/>
      <c r="W34" s="75"/>
      <c r="X34" s="75"/>
      <c r="Y34" s="75"/>
      <c r="Z34" s="75"/>
      <c r="AA34" s="75"/>
      <c r="AB34" s="75"/>
      <c r="AE34" s="28" t="s">
        <v>20</v>
      </c>
      <c r="AF34" s="28" t="s">
        <v>20</v>
      </c>
      <c r="AG34" s="78" t="s">
        <v>20</v>
      </c>
      <c r="AI34" s="28">
        <v>2</v>
      </c>
      <c r="AJ34" s="28" t="s">
        <v>20</v>
      </c>
      <c r="AK34" s="78" t="s">
        <v>20</v>
      </c>
      <c r="AL34" s="28">
        <v>2</v>
      </c>
      <c r="AM34" s="28" t="s">
        <v>20</v>
      </c>
      <c r="AN34" s="78" t="s">
        <v>20</v>
      </c>
      <c r="AO34" s="28">
        <v>2</v>
      </c>
      <c r="AP34" s="28" t="s">
        <v>20</v>
      </c>
      <c r="AQ34" s="78" t="s">
        <v>20</v>
      </c>
      <c r="AR34" s="28">
        <v>2</v>
      </c>
      <c r="AS34" s="28" t="s">
        <v>20</v>
      </c>
      <c r="AT34" s="78" t="s">
        <v>20</v>
      </c>
      <c r="AU34" s="28">
        <v>2</v>
      </c>
      <c r="AV34" s="28" t="s">
        <v>20</v>
      </c>
      <c r="AW34" s="78" t="s">
        <v>20</v>
      </c>
      <c r="AX34" s="28">
        <v>2</v>
      </c>
      <c r="AY34" s="28" t="s">
        <v>20</v>
      </c>
      <c r="AZ34" s="78" t="s">
        <v>20</v>
      </c>
    </row>
    <row r="35" spans="1:52" ht="15.75">
      <c r="A35" s="28">
        <f>IF(ISBLANK('YX Diagram'!C42),2,1)</f>
        <v>2</v>
      </c>
      <c r="B35" s="3">
        <f>IF(ISBLANK('YX Diagram'!C42),"",'YX Diagram'!C42)</f>
      </c>
      <c r="C35" s="3">
        <f>IF(ISBLANK('YX Diagram'!D42),"",'YX Diagram'!D42)</f>
      </c>
      <c r="D35" s="22">
        <f>IF(ISBLANK('YX Diagram'!Q42),"",'YX Diagram'!Q42)</f>
      </c>
      <c r="E35" s="23">
        <f aca="true" t="shared" si="1" ref="E35:E66">IF(D35="","",D35/D$103)</f>
      </c>
      <c r="F35" s="24">
        <f>IF(D35="","",SUM(E$3:E35))</f>
      </c>
      <c r="H35" s="75"/>
      <c r="I35" s="75"/>
      <c r="J35" s="75"/>
      <c r="K35" s="75"/>
      <c r="L35" s="75"/>
      <c r="M35" s="75"/>
      <c r="N35" s="75"/>
      <c r="O35" s="75"/>
      <c r="P35" s="75"/>
      <c r="Q35" s="75"/>
      <c r="R35" s="75"/>
      <c r="S35" s="75"/>
      <c r="T35" s="75"/>
      <c r="U35" s="75"/>
      <c r="V35" s="75"/>
      <c r="W35" s="75"/>
      <c r="X35" s="75"/>
      <c r="Y35" s="75"/>
      <c r="Z35" s="75"/>
      <c r="AA35" s="75"/>
      <c r="AB35" s="75"/>
      <c r="AE35" s="28" t="s">
        <v>20</v>
      </c>
      <c r="AF35" s="28" t="s">
        <v>20</v>
      </c>
      <c r="AG35" s="78" t="s">
        <v>20</v>
      </c>
      <c r="AI35" s="28">
        <v>2</v>
      </c>
      <c r="AJ35" s="28" t="s">
        <v>20</v>
      </c>
      <c r="AK35" s="78" t="s">
        <v>20</v>
      </c>
      <c r="AL35" s="28">
        <v>2</v>
      </c>
      <c r="AM35" s="28" t="s">
        <v>20</v>
      </c>
      <c r="AN35" s="78" t="s">
        <v>20</v>
      </c>
      <c r="AO35" s="28">
        <v>2</v>
      </c>
      <c r="AP35" s="28" t="s">
        <v>20</v>
      </c>
      <c r="AQ35" s="78" t="s">
        <v>20</v>
      </c>
      <c r="AR35" s="28">
        <v>2</v>
      </c>
      <c r="AS35" s="28" t="s">
        <v>20</v>
      </c>
      <c r="AT35" s="78" t="s">
        <v>20</v>
      </c>
      <c r="AU35" s="28">
        <v>2</v>
      </c>
      <c r="AV35" s="28" t="s">
        <v>20</v>
      </c>
      <c r="AW35" s="78" t="s">
        <v>20</v>
      </c>
      <c r="AX35" s="28">
        <v>2</v>
      </c>
      <c r="AY35" s="28" t="s">
        <v>20</v>
      </c>
      <c r="AZ35" s="78" t="s">
        <v>20</v>
      </c>
    </row>
    <row r="36" spans="1:52" ht="15.75">
      <c r="A36" s="28">
        <f>IF(ISBLANK('YX Diagram'!C43),2,1)</f>
        <v>2</v>
      </c>
      <c r="B36" s="3">
        <f>IF(ISBLANK('YX Diagram'!C43),"",'YX Diagram'!C43)</f>
      </c>
      <c r="C36" s="3">
        <f>IF(ISBLANK('YX Diagram'!D43),"",'YX Diagram'!D43)</f>
      </c>
      <c r="D36" s="22">
        <f>IF(ISBLANK('YX Diagram'!Q43),"",'YX Diagram'!Q43)</f>
      </c>
      <c r="E36" s="23">
        <f t="shared" si="1"/>
      </c>
      <c r="F36" s="24">
        <f>IF(D36="","",SUM(E$3:E36))</f>
      </c>
      <c r="H36" s="75"/>
      <c r="I36" s="75"/>
      <c r="J36" s="75"/>
      <c r="K36" s="75"/>
      <c r="L36" s="75"/>
      <c r="M36" s="75"/>
      <c r="N36" s="75"/>
      <c r="O36" s="75"/>
      <c r="P36" s="75"/>
      <c r="Q36" s="75"/>
      <c r="R36" s="75"/>
      <c r="S36" s="75"/>
      <c r="T36" s="75"/>
      <c r="U36" s="75"/>
      <c r="V36" s="75"/>
      <c r="W36" s="75"/>
      <c r="X36" s="75"/>
      <c r="Y36" s="75"/>
      <c r="Z36" s="75"/>
      <c r="AA36" s="75"/>
      <c r="AB36" s="75"/>
      <c r="AE36" s="28" t="s">
        <v>20</v>
      </c>
      <c r="AF36" s="28" t="s">
        <v>20</v>
      </c>
      <c r="AG36" s="78" t="s">
        <v>20</v>
      </c>
      <c r="AI36" s="28">
        <v>2</v>
      </c>
      <c r="AJ36" s="28" t="s">
        <v>20</v>
      </c>
      <c r="AK36" s="78" t="s">
        <v>20</v>
      </c>
      <c r="AL36" s="28">
        <v>2</v>
      </c>
      <c r="AM36" s="28" t="s">
        <v>20</v>
      </c>
      <c r="AN36" s="78" t="s">
        <v>20</v>
      </c>
      <c r="AO36" s="28">
        <v>2</v>
      </c>
      <c r="AP36" s="28" t="s">
        <v>20</v>
      </c>
      <c r="AQ36" s="78" t="s">
        <v>20</v>
      </c>
      <c r="AR36" s="28">
        <v>2</v>
      </c>
      <c r="AS36" s="28" t="s">
        <v>20</v>
      </c>
      <c r="AT36" s="78" t="s">
        <v>20</v>
      </c>
      <c r="AU36" s="28">
        <v>2</v>
      </c>
      <c r="AV36" s="28" t="s">
        <v>20</v>
      </c>
      <c r="AW36" s="78" t="s">
        <v>20</v>
      </c>
      <c r="AX36" s="28">
        <v>2</v>
      </c>
      <c r="AY36" s="28" t="s">
        <v>20</v>
      </c>
      <c r="AZ36" s="78" t="s">
        <v>20</v>
      </c>
    </row>
    <row r="37" spans="1:52" ht="15.75">
      <c r="A37" s="28">
        <f>IF(ISBLANK('YX Diagram'!C44),2,1)</f>
        <v>2</v>
      </c>
      <c r="B37" s="3">
        <f>IF(ISBLANK('YX Diagram'!C44),"",'YX Diagram'!C44)</f>
      </c>
      <c r="C37" s="3">
        <f>IF(ISBLANK('YX Diagram'!D44),"",'YX Diagram'!D44)</f>
      </c>
      <c r="D37" s="22">
        <f>IF(ISBLANK('YX Diagram'!Q44),"",'YX Diagram'!Q44)</f>
      </c>
      <c r="E37" s="23">
        <f t="shared" si="1"/>
      </c>
      <c r="F37" s="24">
        <f>IF(D37="","",SUM(E$3:E37))</f>
      </c>
      <c r="H37" s="75"/>
      <c r="I37" s="75"/>
      <c r="J37" s="75"/>
      <c r="K37" s="75"/>
      <c r="L37" s="75"/>
      <c r="M37" s="75"/>
      <c r="N37" s="75"/>
      <c r="O37" s="75"/>
      <c r="P37" s="75"/>
      <c r="Q37" s="75"/>
      <c r="R37" s="75"/>
      <c r="S37" s="75"/>
      <c r="T37" s="75"/>
      <c r="U37" s="75"/>
      <c r="V37" s="75"/>
      <c r="W37" s="75"/>
      <c r="X37" s="75"/>
      <c r="Y37" s="75"/>
      <c r="Z37" s="75"/>
      <c r="AA37" s="75"/>
      <c r="AB37" s="75"/>
      <c r="AE37" s="28" t="s">
        <v>20</v>
      </c>
      <c r="AF37" s="28" t="s">
        <v>20</v>
      </c>
      <c r="AG37" s="78" t="s">
        <v>20</v>
      </c>
      <c r="AI37" s="28">
        <v>2</v>
      </c>
      <c r="AJ37" s="28" t="s">
        <v>20</v>
      </c>
      <c r="AK37" s="78" t="s">
        <v>20</v>
      </c>
      <c r="AL37" s="28">
        <v>2</v>
      </c>
      <c r="AM37" s="28" t="s">
        <v>20</v>
      </c>
      <c r="AN37" s="78" t="s">
        <v>20</v>
      </c>
      <c r="AO37" s="28">
        <v>2</v>
      </c>
      <c r="AP37" s="28" t="s">
        <v>20</v>
      </c>
      <c r="AQ37" s="78" t="s">
        <v>20</v>
      </c>
      <c r="AR37" s="28">
        <v>2</v>
      </c>
      <c r="AS37" s="28" t="s">
        <v>20</v>
      </c>
      <c r="AT37" s="78" t="s">
        <v>20</v>
      </c>
      <c r="AU37" s="28">
        <v>2</v>
      </c>
      <c r="AV37" s="28" t="s">
        <v>20</v>
      </c>
      <c r="AW37" s="78" t="s">
        <v>20</v>
      </c>
      <c r="AX37" s="28">
        <v>2</v>
      </c>
      <c r="AY37" s="28" t="s">
        <v>20</v>
      </c>
      <c r="AZ37" s="78" t="s">
        <v>20</v>
      </c>
    </row>
    <row r="38" spans="1:52" ht="15.75">
      <c r="A38" s="28">
        <f>IF(ISBLANK('YX Diagram'!C45),2,1)</f>
        <v>2</v>
      </c>
      <c r="B38" s="3">
        <f>IF(ISBLANK('YX Diagram'!C45),"",'YX Diagram'!C45)</f>
      </c>
      <c r="C38" s="3">
        <f>IF(ISBLANK('YX Diagram'!D45),"",'YX Diagram'!D45)</f>
      </c>
      <c r="D38" s="22">
        <f>IF(ISBLANK('YX Diagram'!Q45),"",'YX Diagram'!Q45)</f>
      </c>
      <c r="E38" s="23">
        <f t="shared" si="1"/>
      </c>
      <c r="F38" s="24">
        <f>IF(D38="","",SUM(E$3:E38))</f>
      </c>
      <c r="H38" s="75"/>
      <c r="I38" s="75"/>
      <c r="J38" s="75"/>
      <c r="K38" s="75"/>
      <c r="L38" s="75"/>
      <c r="M38" s="75"/>
      <c r="N38" s="75"/>
      <c r="O38" s="75"/>
      <c r="P38" s="75"/>
      <c r="Q38" s="75"/>
      <c r="R38" s="75"/>
      <c r="S38" s="75"/>
      <c r="T38" s="75"/>
      <c r="U38" s="75"/>
      <c r="V38" s="75"/>
      <c r="W38" s="75"/>
      <c r="X38" s="75"/>
      <c r="Y38" s="75"/>
      <c r="Z38" s="75"/>
      <c r="AA38" s="75"/>
      <c r="AB38" s="75"/>
      <c r="AE38" s="28" t="s">
        <v>20</v>
      </c>
      <c r="AF38" s="28" t="s">
        <v>20</v>
      </c>
      <c r="AG38" s="78" t="s">
        <v>20</v>
      </c>
      <c r="AI38" s="28">
        <v>2</v>
      </c>
      <c r="AJ38" s="28" t="s">
        <v>20</v>
      </c>
      <c r="AK38" s="78" t="s">
        <v>20</v>
      </c>
      <c r="AL38" s="28">
        <v>2</v>
      </c>
      <c r="AM38" s="28" t="s">
        <v>20</v>
      </c>
      <c r="AN38" s="78" t="s">
        <v>20</v>
      </c>
      <c r="AO38" s="28">
        <v>2</v>
      </c>
      <c r="AP38" s="28" t="s">
        <v>20</v>
      </c>
      <c r="AQ38" s="78" t="s">
        <v>20</v>
      </c>
      <c r="AR38" s="28">
        <v>2</v>
      </c>
      <c r="AS38" s="28" t="s">
        <v>20</v>
      </c>
      <c r="AT38" s="78" t="s">
        <v>20</v>
      </c>
      <c r="AU38" s="28">
        <v>2</v>
      </c>
      <c r="AV38" s="28" t="s">
        <v>20</v>
      </c>
      <c r="AW38" s="78" t="s">
        <v>20</v>
      </c>
      <c r="AX38" s="28">
        <v>2</v>
      </c>
      <c r="AY38" s="28" t="s">
        <v>20</v>
      </c>
      <c r="AZ38" s="78" t="s">
        <v>20</v>
      </c>
    </row>
    <row r="39" spans="1:52" ht="15.75">
      <c r="A39" s="28">
        <f>IF(ISBLANK('YX Diagram'!C46),2,1)</f>
        <v>2</v>
      </c>
      <c r="B39" s="3">
        <f>IF(ISBLANK('YX Diagram'!C46),"",'YX Diagram'!C46)</f>
      </c>
      <c r="C39" s="3">
        <f>IF(ISBLANK('YX Diagram'!D46),"",'YX Diagram'!D46)</f>
      </c>
      <c r="D39" s="22">
        <f>IF(ISBLANK('YX Diagram'!Q46),"",'YX Diagram'!Q46)</f>
      </c>
      <c r="E39" s="23">
        <f t="shared" si="1"/>
      </c>
      <c r="F39" s="24">
        <f>IF(D39="","",SUM(E$3:E39))</f>
      </c>
      <c r="H39" s="75"/>
      <c r="I39" s="75"/>
      <c r="J39" s="75"/>
      <c r="K39" s="75"/>
      <c r="L39" s="75"/>
      <c r="M39" s="75"/>
      <c r="N39" s="75"/>
      <c r="O39" s="75"/>
      <c r="P39" s="75"/>
      <c r="Q39" s="75"/>
      <c r="R39" s="75"/>
      <c r="S39" s="75"/>
      <c r="T39" s="75"/>
      <c r="U39" s="75"/>
      <c r="V39" s="75"/>
      <c r="W39" s="75"/>
      <c r="X39" s="75"/>
      <c r="Y39" s="75"/>
      <c r="Z39" s="75"/>
      <c r="AA39" s="75"/>
      <c r="AB39" s="75"/>
      <c r="AE39" s="28" t="s">
        <v>20</v>
      </c>
      <c r="AF39" s="28" t="s">
        <v>20</v>
      </c>
      <c r="AG39" s="78" t="s">
        <v>20</v>
      </c>
      <c r="AI39" s="28">
        <v>2</v>
      </c>
      <c r="AJ39" s="28" t="s">
        <v>20</v>
      </c>
      <c r="AK39" s="78" t="s">
        <v>20</v>
      </c>
      <c r="AL39" s="28">
        <v>2</v>
      </c>
      <c r="AM39" s="28" t="s">
        <v>20</v>
      </c>
      <c r="AN39" s="78" t="s">
        <v>20</v>
      </c>
      <c r="AO39" s="28">
        <v>2</v>
      </c>
      <c r="AP39" s="28" t="s">
        <v>20</v>
      </c>
      <c r="AQ39" s="78" t="s">
        <v>20</v>
      </c>
      <c r="AR39" s="28">
        <v>2</v>
      </c>
      <c r="AS39" s="28" t="s">
        <v>20</v>
      </c>
      <c r="AT39" s="78" t="s">
        <v>20</v>
      </c>
      <c r="AU39" s="28">
        <v>2</v>
      </c>
      <c r="AV39" s="28" t="s">
        <v>20</v>
      </c>
      <c r="AW39" s="78" t="s">
        <v>20</v>
      </c>
      <c r="AX39" s="28">
        <v>2</v>
      </c>
      <c r="AY39" s="28" t="s">
        <v>20</v>
      </c>
      <c r="AZ39" s="78" t="s">
        <v>20</v>
      </c>
    </row>
    <row r="40" spans="1:52" ht="15.75">
      <c r="A40" s="28">
        <f>IF(ISBLANK('YX Diagram'!C47),2,1)</f>
        <v>2</v>
      </c>
      <c r="B40" s="3">
        <f>IF(ISBLANK('YX Diagram'!C47),"",'YX Diagram'!C47)</f>
      </c>
      <c r="C40" s="3">
        <f>IF(ISBLANK('YX Diagram'!D47),"",'YX Diagram'!D47)</f>
      </c>
      <c r="D40" s="22">
        <f>IF(ISBLANK('YX Diagram'!Q47),"",'YX Diagram'!Q47)</f>
      </c>
      <c r="E40" s="23">
        <f t="shared" si="1"/>
      </c>
      <c r="F40" s="24">
        <f>IF(D40="","",SUM(E$3:E40))</f>
      </c>
      <c r="H40" s="75"/>
      <c r="I40" s="75"/>
      <c r="J40" s="75"/>
      <c r="K40" s="75"/>
      <c r="L40" s="75"/>
      <c r="M40" s="75"/>
      <c r="N40" s="75"/>
      <c r="O40" s="75"/>
      <c r="P40" s="75"/>
      <c r="Q40" s="75"/>
      <c r="R40" s="75"/>
      <c r="S40" s="75"/>
      <c r="T40" s="75"/>
      <c r="U40" s="75"/>
      <c r="V40" s="75"/>
      <c r="W40" s="75"/>
      <c r="X40" s="75"/>
      <c r="Y40" s="75"/>
      <c r="Z40" s="75"/>
      <c r="AA40" s="75"/>
      <c r="AB40" s="75"/>
      <c r="AE40" s="28" t="s">
        <v>20</v>
      </c>
      <c r="AF40" s="28" t="s">
        <v>20</v>
      </c>
      <c r="AG40" s="78" t="s">
        <v>20</v>
      </c>
      <c r="AI40" s="28">
        <v>2</v>
      </c>
      <c r="AJ40" s="28" t="s">
        <v>20</v>
      </c>
      <c r="AK40" s="78" t="s">
        <v>20</v>
      </c>
      <c r="AL40" s="28">
        <v>2</v>
      </c>
      <c r="AM40" s="28" t="s">
        <v>20</v>
      </c>
      <c r="AN40" s="78" t="s">
        <v>20</v>
      </c>
      <c r="AO40" s="28">
        <v>2</v>
      </c>
      <c r="AP40" s="28" t="s">
        <v>20</v>
      </c>
      <c r="AQ40" s="78" t="s">
        <v>20</v>
      </c>
      <c r="AR40" s="28">
        <v>2</v>
      </c>
      <c r="AS40" s="28" t="s">
        <v>20</v>
      </c>
      <c r="AT40" s="78" t="s">
        <v>20</v>
      </c>
      <c r="AU40" s="28">
        <v>2</v>
      </c>
      <c r="AV40" s="28" t="s">
        <v>20</v>
      </c>
      <c r="AW40" s="78" t="s">
        <v>20</v>
      </c>
      <c r="AX40" s="28">
        <v>2</v>
      </c>
      <c r="AY40" s="28" t="s">
        <v>20</v>
      </c>
      <c r="AZ40" s="78" t="s">
        <v>20</v>
      </c>
    </row>
    <row r="41" spans="1:52" ht="15.75">
      <c r="A41" s="28">
        <f>IF(ISBLANK('YX Diagram'!C48),2,1)</f>
        <v>2</v>
      </c>
      <c r="B41" s="3">
        <f>IF(ISBLANK('YX Diagram'!C48),"",'YX Diagram'!C48)</f>
      </c>
      <c r="C41" s="3">
        <f>IF(ISBLANK('YX Diagram'!D48),"",'YX Diagram'!D48)</f>
      </c>
      <c r="D41" s="22">
        <f>IF(ISBLANK('YX Diagram'!Q48),"",'YX Diagram'!Q48)</f>
      </c>
      <c r="E41" s="23">
        <f t="shared" si="1"/>
      </c>
      <c r="F41" s="24">
        <f>IF(D41="","",SUM(E$3:E41))</f>
      </c>
      <c r="H41" s="75"/>
      <c r="I41" s="75"/>
      <c r="J41" s="75"/>
      <c r="K41" s="75"/>
      <c r="L41" s="75"/>
      <c r="M41" s="75"/>
      <c r="N41" s="75"/>
      <c r="O41" s="75"/>
      <c r="P41" s="75"/>
      <c r="Q41" s="75"/>
      <c r="R41" s="75"/>
      <c r="S41" s="75"/>
      <c r="T41" s="75"/>
      <c r="U41" s="75"/>
      <c r="V41" s="75"/>
      <c r="W41" s="75"/>
      <c r="X41" s="75"/>
      <c r="Y41" s="75"/>
      <c r="Z41" s="75"/>
      <c r="AA41" s="75"/>
      <c r="AB41" s="75"/>
      <c r="AE41" s="28" t="s">
        <v>20</v>
      </c>
      <c r="AF41" s="28" t="s">
        <v>20</v>
      </c>
      <c r="AG41" s="78" t="s">
        <v>20</v>
      </c>
      <c r="AI41" s="28">
        <v>2</v>
      </c>
      <c r="AJ41" s="28" t="s">
        <v>20</v>
      </c>
      <c r="AK41" s="78" t="s">
        <v>20</v>
      </c>
      <c r="AL41" s="28">
        <v>2</v>
      </c>
      <c r="AM41" s="28" t="s">
        <v>20</v>
      </c>
      <c r="AN41" s="78" t="s">
        <v>20</v>
      </c>
      <c r="AO41" s="28">
        <v>2</v>
      </c>
      <c r="AP41" s="28" t="s">
        <v>20</v>
      </c>
      <c r="AQ41" s="78" t="s">
        <v>20</v>
      </c>
      <c r="AR41" s="28">
        <v>2</v>
      </c>
      <c r="AS41" s="28" t="s">
        <v>20</v>
      </c>
      <c r="AT41" s="78" t="s">
        <v>20</v>
      </c>
      <c r="AU41" s="28">
        <v>2</v>
      </c>
      <c r="AV41" s="28" t="s">
        <v>20</v>
      </c>
      <c r="AW41" s="78" t="s">
        <v>20</v>
      </c>
      <c r="AX41" s="28">
        <v>2</v>
      </c>
      <c r="AY41" s="28" t="s">
        <v>20</v>
      </c>
      <c r="AZ41" s="78" t="s">
        <v>20</v>
      </c>
    </row>
    <row r="42" spans="1:52" ht="15.75">
      <c r="A42" s="28">
        <f>IF(ISBLANK('YX Diagram'!C49),2,1)</f>
        <v>2</v>
      </c>
      <c r="B42" s="3">
        <f>IF(ISBLANK('YX Diagram'!C49),"",'YX Diagram'!C49)</f>
      </c>
      <c r="C42" s="3">
        <f>IF(ISBLANK('YX Diagram'!D49),"",'YX Diagram'!D49)</f>
      </c>
      <c r="D42" s="22">
        <f>IF(ISBLANK('YX Diagram'!Q49),"",'YX Diagram'!Q49)</f>
      </c>
      <c r="E42" s="23">
        <f t="shared" si="1"/>
      </c>
      <c r="F42" s="24">
        <f>IF(D42="","",SUM(E$3:E42))</f>
      </c>
      <c r="H42" s="75"/>
      <c r="I42" s="75"/>
      <c r="J42" s="75"/>
      <c r="K42" s="75"/>
      <c r="L42" s="75"/>
      <c r="M42" s="75"/>
      <c r="N42" s="75"/>
      <c r="O42" s="75"/>
      <c r="P42" s="75"/>
      <c r="Q42" s="75"/>
      <c r="R42" s="75"/>
      <c r="S42" s="75"/>
      <c r="T42" s="75"/>
      <c r="U42" s="75"/>
      <c r="V42" s="75"/>
      <c r="W42" s="75"/>
      <c r="X42" s="75"/>
      <c r="Y42" s="75"/>
      <c r="Z42" s="75"/>
      <c r="AA42" s="75"/>
      <c r="AB42" s="75"/>
      <c r="AE42" s="28" t="s">
        <v>20</v>
      </c>
      <c r="AF42" s="28" t="s">
        <v>20</v>
      </c>
      <c r="AG42" s="78" t="s">
        <v>20</v>
      </c>
      <c r="AI42" s="28">
        <v>2</v>
      </c>
      <c r="AJ42" s="28" t="s">
        <v>20</v>
      </c>
      <c r="AK42" s="78" t="s">
        <v>20</v>
      </c>
      <c r="AL42" s="28">
        <v>2</v>
      </c>
      <c r="AM42" s="28" t="s">
        <v>20</v>
      </c>
      <c r="AN42" s="78" t="s">
        <v>20</v>
      </c>
      <c r="AO42" s="28">
        <v>2</v>
      </c>
      <c r="AP42" s="28" t="s">
        <v>20</v>
      </c>
      <c r="AQ42" s="78" t="s">
        <v>20</v>
      </c>
      <c r="AR42" s="28">
        <v>2</v>
      </c>
      <c r="AS42" s="28" t="s">
        <v>20</v>
      </c>
      <c r="AT42" s="78" t="s">
        <v>20</v>
      </c>
      <c r="AU42" s="28">
        <v>2</v>
      </c>
      <c r="AV42" s="28" t="s">
        <v>20</v>
      </c>
      <c r="AW42" s="78" t="s">
        <v>20</v>
      </c>
      <c r="AX42" s="28">
        <v>2</v>
      </c>
      <c r="AY42" s="28" t="s">
        <v>20</v>
      </c>
      <c r="AZ42" s="78" t="s">
        <v>20</v>
      </c>
    </row>
    <row r="43" spans="1:52" ht="15.75">
      <c r="A43" s="28">
        <f>IF(ISBLANK('YX Diagram'!C50),2,1)</f>
        <v>2</v>
      </c>
      <c r="B43" s="3">
        <f>IF(ISBLANK('YX Diagram'!C50),"",'YX Diagram'!C50)</f>
      </c>
      <c r="C43" s="3">
        <f>IF(ISBLANK('YX Diagram'!D50),"",'YX Diagram'!D50)</f>
      </c>
      <c r="D43" s="22">
        <f>IF(ISBLANK('YX Diagram'!Q50),"",'YX Diagram'!Q50)</f>
      </c>
      <c r="E43" s="23">
        <f t="shared" si="1"/>
      </c>
      <c r="F43" s="24">
        <f>IF(D43="","",SUM(E$3:E43))</f>
      </c>
      <c r="H43" s="75"/>
      <c r="I43" s="75"/>
      <c r="J43" s="75"/>
      <c r="K43" s="75"/>
      <c r="L43" s="75"/>
      <c r="M43" s="75"/>
      <c r="N43" s="75"/>
      <c r="O43" s="75"/>
      <c r="P43" s="75"/>
      <c r="Q43" s="75"/>
      <c r="R43" s="75"/>
      <c r="S43" s="75"/>
      <c r="T43" s="75"/>
      <c r="U43" s="75"/>
      <c r="V43" s="75"/>
      <c r="W43" s="75"/>
      <c r="X43" s="75"/>
      <c r="Y43" s="75"/>
      <c r="Z43" s="75"/>
      <c r="AA43" s="75"/>
      <c r="AB43" s="75"/>
      <c r="AE43" s="28" t="s">
        <v>20</v>
      </c>
      <c r="AF43" s="28" t="s">
        <v>20</v>
      </c>
      <c r="AG43" s="78" t="s">
        <v>20</v>
      </c>
      <c r="AI43" s="28">
        <v>2</v>
      </c>
      <c r="AJ43" s="28" t="s">
        <v>20</v>
      </c>
      <c r="AK43" s="78" t="s">
        <v>20</v>
      </c>
      <c r="AL43" s="28">
        <v>2</v>
      </c>
      <c r="AM43" s="28" t="s">
        <v>20</v>
      </c>
      <c r="AN43" s="78" t="s">
        <v>20</v>
      </c>
      <c r="AO43" s="28">
        <v>2</v>
      </c>
      <c r="AP43" s="28" t="s">
        <v>20</v>
      </c>
      <c r="AQ43" s="78" t="s">
        <v>20</v>
      </c>
      <c r="AR43" s="28">
        <v>2</v>
      </c>
      <c r="AS43" s="28" t="s">
        <v>20</v>
      </c>
      <c r="AT43" s="78" t="s">
        <v>20</v>
      </c>
      <c r="AU43" s="28">
        <v>2</v>
      </c>
      <c r="AV43" s="28" t="s">
        <v>20</v>
      </c>
      <c r="AW43" s="78" t="s">
        <v>20</v>
      </c>
      <c r="AX43" s="28">
        <v>2</v>
      </c>
      <c r="AY43" s="28" t="s">
        <v>20</v>
      </c>
      <c r="AZ43" s="78" t="s">
        <v>20</v>
      </c>
    </row>
    <row r="44" spans="1:52" ht="15.75">
      <c r="A44" s="28">
        <f>IF(ISBLANK('YX Diagram'!C51),2,1)</f>
        <v>2</v>
      </c>
      <c r="B44" s="3">
        <f>IF(ISBLANK('YX Diagram'!C51),"",'YX Diagram'!C51)</f>
      </c>
      <c r="C44" s="3">
        <f>IF(ISBLANK('YX Diagram'!D51),"",'YX Diagram'!D51)</f>
      </c>
      <c r="D44" s="22">
        <f>IF(ISBLANK('YX Diagram'!Q51),"",'YX Diagram'!Q51)</f>
      </c>
      <c r="E44" s="23">
        <f t="shared" si="1"/>
      </c>
      <c r="F44" s="24">
        <f>IF(D44="","",SUM(E$3:E44))</f>
      </c>
      <c r="H44" s="75"/>
      <c r="I44" s="75"/>
      <c r="J44" s="75"/>
      <c r="K44" s="75"/>
      <c r="L44" s="75"/>
      <c r="M44" s="75"/>
      <c r="N44" s="75"/>
      <c r="O44" s="75"/>
      <c r="P44" s="75"/>
      <c r="Q44" s="75"/>
      <c r="R44" s="75"/>
      <c r="S44" s="75"/>
      <c r="T44" s="75"/>
      <c r="U44" s="75"/>
      <c r="V44" s="75"/>
      <c r="W44" s="75"/>
      <c r="X44" s="75"/>
      <c r="Y44" s="75"/>
      <c r="Z44" s="75"/>
      <c r="AA44" s="75"/>
      <c r="AB44" s="75"/>
      <c r="AE44" s="28" t="s">
        <v>20</v>
      </c>
      <c r="AF44" s="28" t="s">
        <v>20</v>
      </c>
      <c r="AG44" s="78" t="s">
        <v>20</v>
      </c>
      <c r="AI44" s="28">
        <v>2</v>
      </c>
      <c r="AJ44" s="28" t="s">
        <v>20</v>
      </c>
      <c r="AK44" s="78" t="s">
        <v>20</v>
      </c>
      <c r="AL44" s="28">
        <v>2</v>
      </c>
      <c r="AM44" s="28" t="s">
        <v>20</v>
      </c>
      <c r="AN44" s="78" t="s">
        <v>20</v>
      </c>
      <c r="AO44" s="28">
        <v>2</v>
      </c>
      <c r="AP44" s="28" t="s">
        <v>20</v>
      </c>
      <c r="AQ44" s="78" t="s">
        <v>20</v>
      </c>
      <c r="AR44" s="28">
        <v>2</v>
      </c>
      <c r="AS44" s="28" t="s">
        <v>20</v>
      </c>
      <c r="AT44" s="78" t="s">
        <v>20</v>
      </c>
      <c r="AU44" s="28">
        <v>2</v>
      </c>
      <c r="AV44" s="28" t="s">
        <v>20</v>
      </c>
      <c r="AW44" s="78" t="s">
        <v>20</v>
      </c>
      <c r="AX44" s="28">
        <v>2</v>
      </c>
      <c r="AY44" s="28" t="s">
        <v>20</v>
      </c>
      <c r="AZ44" s="78" t="s">
        <v>20</v>
      </c>
    </row>
    <row r="45" spans="1:52" ht="16.5" thickBot="1">
      <c r="A45" s="28">
        <f>IF(ISBLANK('YX Diagram'!C52),2,1)</f>
        <v>2</v>
      </c>
      <c r="B45" s="3">
        <f>IF(ISBLANK('YX Diagram'!C52),"",'YX Diagram'!C52)</f>
      </c>
      <c r="C45" s="3">
        <f>IF(ISBLANK('YX Diagram'!D52),"",'YX Diagram'!D52)</f>
      </c>
      <c r="D45" s="22">
        <f>IF(ISBLANK('YX Diagram'!Q52),"",'YX Diagram'!Q52)</f>
      </c>
      <c r="E45" s="23">
        <f t="shared" si="1"/>
      </c>
      <c r="F45" s="24">
        <f>IF(D45="","",SUM(E$3:E45))</f>
      </c>
      <c r="H45" s="75"/>
      <c r="I45" s="75"/>
      <c r="J45" s="75"/>
      <c r="K45" s="75"/>
      <c r="L45" s="75"/>
      <c r="M45" s="75"/>
      <c r="N45" s="75"/>
      <c r="O45" s="75"/>
      <c r="P45" s="75"/>
      <c r="Q45" s="75"/>
      <c r="R45" s="75"/>
      <c r="S45" s="75"/>
      <c r="T45" s="75"/>
      <c r="U45" s="75"/>
      <c r="V45" s="75"/>
      <c r="W45" s="75"/>
      <c r="X45" s="75"/>
      <c r="Y45" s="75"/>
      <c r="Z45" s="75"/>
      <c r="AA45" s="75"/>
      <c r="AB45" s="75"/>
      <c r="AE45" s="28" t="s">
        <v>20</v>
      </c>
      <c r="AF45" s="28" t="s">
        <v>20</v>
      </c>
      <c r="AG45" s="78" t="s">
        <v>20</v>
      </c>
      <c r="AI45" s="28">
        <v>2</v>
      </c>
      <c r="AJ45" s="28" t="s">
        <v>20</v>
      </c>
      <c r="AK45" s="78" t="s">
        <v>20</v>
      </c>
      <c r="AL45" s="28">
        <v>2</v>
      </c>
      <c r="AM45" s="28" t="s">
        <v>20</v>
      </c>
      <c r="AN45" s="78" t="s">
        <v>20</v>
      </c>
      <c r="AO45" s="28">
        <v>2</v>
      </c>
      <c r="AP45" s="28" t="s">
        <v>20</v>
      </c>
      <c r="AQ45" s="78" t="s">
        <v>20</v>
      </c>
      <c r="AR45" s="28">
        <v>2</v>
      </c>
      <c r="AS45" s="28" t="s">
        <v>20</v>
      </c>
      <c r="AT45" s="78" t="s">
        <v>20</v>
      </c>
      <c r="AU45" s="28">
        <v>2</v>
      </c>
      <c r="AV45" s="28" t="s">
        <v>20</v>
      </c>
      <c r="AW45" s="78" t="s">
        <v>20</v>
      </c>
      <c r="AX45" s="28">
        <v>2</v>
      </c>
      <c r="AY45" s="28" t="s">
        <v>20</v>
      </c>
      <c r="AZ45" s="78" t="s">
        <v>20</v>
      </c>
    </row>
    <row r="46" spans="1:52" ht="15.75">
      <c r="A46" s="28">
        <f>IF(ISBLANK('YX Diagram'!C53),2,1)</f>
        <v>2</v>
      </c>
      <c r="B46" s="3">
        <f>IF(ISBLANK('YX Diagram'!C53),"",'YX Diagram'!C53)</f>
      </c>
      <c r="C46" s="3">
        <f>IF(ISBLANK('YX Diagram'!D53),"",'YX Diagram'!D53)</f>
      </c>
      <c r="D46" s="22">
        <f>IF(ISBLANK('YX Diagram'!Q53),"",'YX Diagram'!Q53)</f>
      </c>
      <c r="E46" s="23">
        <f t="shared" si="1"/>
      </c>
      <c r="F46" s="24">
        <f>IF(D46="","",SUM(E$3:E46))</f>
      </c>
      <c r="H46" s="75"/>
      <c r="I46" s="75"/>
      <c r="J46" s="75"/>
      <c r="K46" s="75"/>
      <c r="L46" s="75"/>
      <c r="M46" s="75"/>
      <c r="N46" s="75"/>
      <c r="O46" s="75"/>
      <c r="P46" s="75"/>
      <c r="Q46" s="75"/>
      <c r="R46" s="75"/>
      <c r="S46" s="75"/>
      <c r="T46" s="75"/>
      <c r="U46" s="75"/>
      <c r="V46" s="75"/>
      <c r="W46" s="75"/>
      <c r="X46" s="75"/>
      <c r="Y46" s="75"/>
      <c r="Z46" s="75"/>
      <c r="AA46" s="75"/>
      <c r="AB46" s="75"/>
      <c r="AC46" s="160">
        <f>H3</f>
      </c>
      <c r="AD46" s="161"/>
      <c r="AE46" s="28" t="s">
        <v>20</v>
      </c>
      <c r="AF46" s="28" t="s">
        <v>20</v>
      </c>
      <c r="AG46" s="78" t="s">
        <v>20</v>
      </c>
      <c r="AI46" s="28">
        <v>2</v>
      </c>
      <c r="AJ46" s="28" t="s">
        <v>20</v>
      </c>
      <c r="AK46" s="78" t="s">
        <v>20</v>
      </c>
      <c r="AL46" s="28">
        <v>2</v>
      </c>
      <c r="AM46" s="28" t="s">
        <v>20</v>
      </c>
      <c r="AN46" s="78" t="s">
        <v>20</v>
      </c>
      <c r="AO46" s="28">
        <v>2</v>
      </c>
      <c r="AP46" s="28" t="s">
        <v>20</v>
      </c>
      <c r="AQ46" s="78" t="s">
        <v>20</v>
      </c>
      <c r="AR46" s="28">
        <v>2</v>
      </c>
      <c r="AS46" s="28" t="s">
        <v>20</v>
      </c>
      <c r="AT46" s="78" t="s">
        <v>20</v>
      </c>
      <c r="AU46" s="28">
        <v>2</v>
      </c>
      <c r="AV46" s="28" t="s">
        <v>20</v>
      </c>
      <c r="AW46" s="78" t="s">
        <v>20</v>
      </c>
      <c r="AX46" s="28">
        <v>2</v>
      </c>
      <c r="AY46" s="28" t="s">
        <v>20</v>
      </c>
      <c r="AZ46" s="78" t="s">
        <v>20</v>
      </c>
    </row>
    <row r="47" spans="1:52" ht="15.75">
      <c r="A47" s="28">
        <f>IF(ISBLANK('YX Diagram'!C54),2,1)</f>
        <v>2</v>
      </c>
      <c r="B47" s="3">
        <f>IF(ISBLANK('YX Diagram'!C54),"",'YX Diagram'!C54)</f>
      </c>
      <c r="C47" s="3">
        <f>IF(ISBLANK('YX Diagram'!D54),"",'YX Diagram'!D54)</f>
      </c>
      <c r="D47" s="22">
        <f>IF(ISBLANK('YX Diagram'!Q54),"",'YX Diagram'!Q54)</f>
      </c>
      <c r="E47" s="23">
        <f t="shared" si="1"/>
      </c>
      <c r="F47" s="24">
        <f>IF(D47="","",SUM(E$3:E47))</f>
      </c>
      <c r="H47" s="75"/>
      <c r="I47" s="75"/>
      <c r="J47" s="75"/>
      <c r="K47" s="75"/>
      <c r="L47" s="75"/>
      <c r="M47" s="75"/>
      <c r="N47" s="75"/>
      <c r="O47" s="75"/>
      <c r="P47" s="75"/>
      <c r="Q47" s="75"/>
      <c r="R47" s="75"/>
      <c r="S47" s="75"/>
      <c r="T47" s="75"/>
      <c r="U47" s="75"/>
      <c r="V47" s="75"/>
      <c r="W47" s="75"/>
      <c r="X47" s="75"/>
      <c r="Y47" s="75"/>
      <c r="Z47" s="75"/>
      <c r="AA47" s="75"/>
      <c r="AB47" s="75"/>
      <c r="AC47" s="157">
        <f aca="true" t="shared" si="2" ref="AC47:AC55">+H4</f>
      </c>
      <c r="AE47" s="28" t="s">
        <v>20</v>
      </c>
      <c r="AF47" s="28" t="s">
        <v>20</v>
      </c>
      <c r="AG47" s="78" t="s">
        <v>20</v>
      </c>
      <c r="AI47" s="28">
        <v>2</v>
      </c>
      <c r="AJ47" s="28" t="s">
        <v>20</v>
      </c>
      <c r="AK47" s="78" t="s">
        <v>20</v>
      </c>
      <c r="AL47" s="28">
        <v>2</v>
      </c>
      <c r="AM47" s="28" t="s">
        <v>20</v>
      </c>
      <c r="AN47" s="78" t="s">
        <v>20</v>
      </c>
      <c r="AO47" s="28">
        <v>2</v>
      </c>
      <c r="AP47" s="28" t="s">
        <v>20</v>
      </c>
      <c r="AQ47" s="78" t="s">
        <v>20</v>
      </c>
      <c r="AR47" s="28">
        <v>2</v>
      </c>
      <c r="AS47" s="28" t="s">
        <v>20</v>
      </c>
      <c r="AT47" s="78" t="s">
        <v>20</v>
      </c>
      <c r="AU47" s="28">
        <v>2</v>
      </c>
      <c r="AV47" s="28" t="s">
        <v>20</v>
      </c>
      <c r="AW47" s="78" t="s">
        <v>20</v>
      </c>
      <c r="AX47" s="28">
        <v>2</v>
      </c>
      <c r="AY47" s="28" t="s">
        <v>20</v>
      </c>
      <c r="AZ47" s="78" t="s">
        <v>20</v>
      </c>
    </row>
    <row r="48" spans="1:52" ht="15.75">
      <c r="A48" s="28">
        <f>IF(ISBLANK('YX Diagram'!C55),2,1)</f>
        <v>2</v>
      </c>
      <c r="B48" s="3">
        <f>IF(ISBLANK('YX Diagram'!C55),"",'YX Diagram'!C55)</f>
      </c>
      <c r="C48" s="3">
        <f>IF(ISBLANK('YX Diagram'!D55),"",'YX Diagram'!D55)</f>
      </c>
      <c r="D48" s="22">
        <f>IF(ISBLANK('YX Diagram'!Q55),"",'YX Diagram'!Q55)</f>
      </c>
      <c r="E48" s="23">
        <f t="shared" si="1"/>
      </c>
      <c r="F48" s="24">
        <f>IF(D48="","",SUM(E$3:E48))</f>
      </c>
      <c r="H48" s="75"/>
      <c r="I48" s="75"/>
      <c r="J48" s="75"/>
      <c r="K48" s="75"/>
      <c r="L48" s="75"/>
      <c r="M48" s="75"/>
      <c r="N48" s="75"/>
      <c r="O48" s="75"/>
      <c r="P48" s="75"/>
      <c r="Q48" s="75"/>
      <c r="R48" s="75"/>
      <c r="S48" s="75"/>
      <c r="T48" s="75"/>
      <c r="U48" s="75"/>
      <c r="V48" s="75"/>
      <c r="W48" s="75"/>
      <c r="X48" s="75"/>
      <c r="Y48" s="75"/>
      <c r="Z48" s="75"/>
      <c r="AA48" s="75"/>
      <c r="AB48" s="75"/>
      <c r="AC48" s="157">
        <f t="shared" si="2"/>
      </c>
      <c r="AE48" s="28" t="s">
        <v>20</v>
      </c>
      <c r="AF48" s="28" t="s">
        <v>20</v>
      </c>
      <c r="AG48" s="78" t="s">
        <v>20</v>
      </c>
      <c r="AI48" s="28">
        <v>2</v>
      </c>
      <c r="AJ48" s="28" t="s">
        <v>20</v>
      </c>
      <c r="AK48" s="78" t="s">
        <v>20</v>
      </c>
      <c r="AL48" s="28">
        <v>2</v>
      </c>
      <c r="AM48" s="28" t="s">
        <v>20</v>
      </c>
      <c r="AN48" s="78" t="s">
        <v>20</v>
      </c>
      <c r="AO48" s="28">
        <v>2</v>
      </c>
      <c r="AP48" s="28" t="s">
        <v>20</v>
      </c>
      <c r="AQ48" s="78" t="s">
        <v>20</v>
      </c>
      <c r="AR48" s="28">
        <v>2</v>
      </c>
      <c r="AS48" s="28" t="s">
        <v>20</v>
      </c>
      <c r="AT48" s="78" t="s">
        <v>20</v>
      </c>
      <c r="AU48" s="28">
        <v>2</v>
      </c>
      <c r="AV48" s="28" t="s">
        <v>20</v>
      </c>
      <c r="AW48" s="78" t="s">
        <v>20</v>
      </c>
      <c r="AX48" s="28">
        <v>2</v>
      </c>
      <c r="AY48" s="28" t="s">
        <v>20</v>
      </c>
      <c r="AZ48" s="78" t="s">
        <v>20</v>
      </c>
    </row>
    <row r="49" spans="1:52" ht="15.75">
      <c r="A49" s="28">
        <f>IF(ISBLANK('YX Diagram'!C56),2,1)</f>
        <v>2</v>
      </c>
      <c r="B49" s="3">
        <f>IF(ISBLANK('YX Diagram'!C56),"",'YX Diagram'!C56)</f>
      </c>
      <c r="C49" s="3">
        <f>IF(ISBLANK('YX Diagram'!D56),"",'YX Diagram'!D56)</f>
      </c>
      <c r="D49" s="22">
        <f>IF(ISBLANK('YX Diagram'!Q56),"",'YX Diagram'!Q56)</f>
      </c>
      <c r="E49" s="23">
        <f t="shared" si="1"/>
      </c>
      <c r="F49" s="24">
        <f>IF(D49="","",SUM(E$3:E49))</f>
      </c>
      <c r="H49" s="75"/>
      <c r="I49" s="75"/>
      <c r="J49" s="75"/>
      <c r="K49" s="75"/>
      <c r="L49" s="75"/>
      <c r="M49" s="75"/>
      <c r="N49" s="75"/>
      <c r="O49" s="75"/>
      <c r="P49" s="75"/>
      <c r="Q49" s="75"/>
      <c r="R49" s="75"/>
      <c r="S49" s="75"/>
      <c r="T49" s="75"/>
      <c r="U49" s="75"/>
      <c r="V49" s="75"/>
      <c r="W49" s="75"/>
      <c r="X49" s="75"/>
      <c r="Y49" s="75"/>
      <c r="Z49" s="75"/>
      <c r="AA49" s="75"/>
      <c r="AB49" s="75"/>
      <c r="AC49" s="157">
        <f t="shared" si="2"/>
      </c>
      <c r="AE49" s="28" t="s">
        <v>20</v>
      </c>
      <c r="AF49" s="28" t="s">
        <v>20</v>
      </c>
      <c r="AG49" s="78" t="s">
        <v>20</v>
      </c>
      <c r="AI49" s="28">
        <v>2</v>
      </c>
      <c r="AJ49" s="28" t="s">
        <v>20</v>
      </c>
      <c r="AK49" s="78" t="s">
        <v>20</v>
      </c>
      <c r="AL49" s="28">
        <v>2</v>
      </c>
      <c r="AM49" s="28" t="s">
        <v>20</v>
      </c>
      <c r="AN49" s="78" t="s">
        <v>20</v>
      </c>
      <c r="AO49" s="28">
        <v>2</v>
      </c>
      <c r="AP49" s="28" t="s">
        <v>20</v>
      </c>
      <c r="AQ49" s="78" t="s">
        <v>20</v>
      </c>
      <c r="AR49" s="28">
        <v>2</v>
      </c>
      <c r="AS49" s="28" t="s">
        <v>20</v>
      </c>
      <c r="AT49" s="78" t="s">
        <v>20</v>
      </c>
      <c r="AU49" s="28">
        <v>2</v>
      </c>
      <c r="AV49" s="28" t="s">
        <v>20</v>
      </c>
      <c r="AW49" s="78" t="s">
        <v>20</v>
      </c>
      <c r="AX49" s="28">
        <v>2</v>
      </c>
      <c r="AY49" s="28" t="s">
        <v>20</v>
      </c>
      <c r="AZ49" s="78" t="s">
        <v>20</v>
      </c>
    </row>
    <row r="50" spans="1:52" ht="15.75">
      <c r="A50" s="28">
        <f>IF(ISBLANK('YX Diagram'!C57),2,1)</f>
        <v>2</v>
      </c>
      <c r="B50" s="3">
        <f>IF(ISBLANK('YX Diagram'!C57),"",'YX Diagram'!C57)</f>
      </c>
      <c r="C50" s="3">
        <f>IF(ISBLANK('YX Diagram'!D57),"",'YX Diagram'!D57)</f>
      </c>
      <c r="D50" s="22">
        <f>IF(ISBLANK('YX Diagram'!Q57),"",'YX Diagram'!Q57)</f>
      </c>
      <c r="E50" s="23">
        <f t="shared" si="1"/>
      </c>
      <c r="F50" s="24">
        <f>IF(D50="","",SUM(E$3:E50))</f>
      </c>
      <c r="H50" s="75"/>
      <c r="I50" s="75"/>
      <c r="J50" s="75"/>
      <c r="K50" s="75"/>
      <c r="L50" s="75"/>
      <c r="M50" s="75"/>
      <c r="N50" s="75"/>
      <c r="O50" s="75"/>
      <c r="P50" s="75"/>
      <c r="Q50" s="75"/>
      <c r="R50" s="75"/>
      <c r="S50" s="75"/>
      <c r="T50" s="75"/>
      <c r="U50" s="75"/>
      <c r="V50" s="75"/>
      <c r="W50" s="75"/>
      <c r="X50" s="75"/>
      <c r="Y50" s="75"/>
      <c r="Z50" s="75"/>
      <c r="AA50" s="75"/>
      <c r="AB50" s="75"/>
      <c r="AC50" s="157">
        <f t="shared" si="2"/>
      </c>
      <c r="AE50" s="28" t="s">
        <v>20</v>
      </c>
      <c r="AF50" s="28" t="s">
        <v>20</v>
      </c>
      <c r="AG50" s="78" t="s">
        <v>20</v>
      </c>
      <c r="AI50" s="28">
        <v>2</v>
      </c>
      <c r="AJ50" s="28" t="s">
        <v>20</v>
      </c>
      <c r="AK50" s="78" t="s">
        <v>20</v>
      </c>
      <c r="AL50" s="28">
        <v>2</v>
      </c>
      <c r="AM50" s="28" t="s">
        <v>20</v>
      </c>
      <c r="AN50" s="78" t="s">
        <v>20</v>
      </c>
      <c r="AO50" s="28">
        <v>2</v>
      </c>
      <c r="AP50" s="28" t="s">
        <v>20</v>
      </c>
      <c r="AQ50" s="78" t="s">
        <v>20</v>
      </c>
      <c r="AR50" s="28">
        <v>2</v>
      </c>
      <c r="AS50" s="28" t="s">
        <v>20</v>
      </c>
      <c r="AT50" s="78" t="s">
        <v>20</v>
      </c>
      <c r="AU50" s="28">
        <v>2</v>
      </c>
      <c r="AV50" s="28" t="s">
        <v>20</v>
      </c>
      <c r="AW50" s="78" t="s">
        <v>20</v>
      </c>
      <c r="AX50" s="28">
        <v>2</v>
      </c>
      <c r="AY50" s="28" t="s">
        <v>20</v>
      </c>
      <c r="AZ50" s="78" t="s">
        <v>20</v>
      </c>
    </row>
    <row r="51" spans="1:52" ht="15.75">
      <c r="A51" s="28">
        <f>IF(ISBLANK('YX Diagram'!C58),2,1)</f>
        <v>2</v>
      </c>
      <c r="B51" s="3">
        <f>IF(ISBLANK('YX Diagram'!C58),"",'YX Diagram'!C58)</f>
      </c>
      <c r="C51" s="3">
        <f>IF(ISBLANK('YX Diagram'!D58),"",'YX Diagram'!D58)</f>
      </c>
      <c r="D51" s="22">
        <f>IF(ISBLANK('YX Diagram'!Q58),"",'YX Diagram'!Q58)</f>
      </c>
      <c r="E51" s="23">
        <f t="shared" si="1"/>
      </c>
      <c r="F51" s="24">
        <f>IF(D51="","",SUM(E$3:E51))</f>
      </c>
      <c r="H51" s="75"/>
      <c r="I51" s="75"/>
      <c r="J51" s="75"/>
      <c r="K51" s="75"/>
      <c r="L51" s="75"/>
      <c r="M51" s="75"/>
      <c r="N51" s="75"/>
      <c r="O51" s="75"/>
      <c r="P51" s="75"/>
      <c r="Q51" s="75"/>
      <c r="R51" s="75"/>
      <c r="S51" s="75"/>
      <c r="T51" s="75"/>
      <c r="U51" s="75"/>
      <c r="V51" s="75"/>
      <c r="W51" s="75"/>
      <c r="X51" s="75"/>
      <c r="Y51" s="75"/>
      <c r="Z51" s="75"/>
      <c r="AA51" s="75"/>
      <c r="AB51" s="75"/>
      <c r="AC51" s="157">
        <f t="shared" si="2"/>
      </c>
      <c r="AE51" s="28" t="s">
        <v>20</v>
      </c>
      <c r="AF51" s="28" t="s">
        <v>20</v>
      </c>
      <c r="AG51" s="78" t="s">
        <v>20</v>
      </c>
      <c r="AI51" s="28">
        <v>2</v>
      </c>
      <c r="AJ51" s="28" t="s">
        <v>20</v>
      </c>
      <c r="AK51" s="78" t="s">
        <v>20</v>
      </c>
      <c r="AL51" s="28">
        <v>2</v>
      </c>
      <c r="AM51" s="28" t="s">
        <v>20</v>
      </c>
      <c r="AN51" s="78" t="s">
        <v>20</v>
      </c>
      <c r="AO51" s="28">
        <v>2</v>
      </c>
      <c r="AP51" s="28" t="s">
        <v>20</v>
      </c>
      <c r="AQ51" s="78" t="s">
        <v>20</v>
      </c>
      <c r="AR51" s="28">
        <v>2</v>
      </c>
      <c r="AS51" s="28" t="s">
        <v>20</v>
      </c>
      <c r="AT51" s="78" t="s">
        <v>20</v>
      </c>
      <c r="AU51" s="28">
        <v>2</v>
      </c>
      <c r="AV51" s="28" t="s">
        <v>20</v>
      </c>
      <c r="AW51" s="78" t="s">
        <v>20</v>
      </c>
      <c r="AX51" s="28">
        <v>2</v>
      </c>
      <c r="AY51" s="28" t="s">
        <v>20</v>
      </c>
      <c r="AZ51" s="78" t="s">
        <v>20</v>
      </c>
    </row>
    <row r="52" spans="1:52" ht="15.75">
      <c r="A52" s="28">
        <f>IF(ISBLANK('YX Diagram'!C59),2,1)</f>
        <v>2</v>
      </c>
      <c r="B52" s="3">
        <f>IF(ISBLANK('YX Diagram'!C59),"",'YX Diagram'!C59)</f>
      </c>
      <c r="C52" s="3">
        <f>IF(ISBLANK('YX Diagram'!D59),"",'YX Diagram'!D59)</f>
      </c>
      <c r="D52" s="22">
        <f>IF(ISBLANK('YX Diagram'!Q59),"",'YX Diagram'!Q59)</f>
      </c>
      <c r="E52" s="23">
        <f t="shared" si="1"/>
      </c>
      <c r="F52" s="24">
        <f>IF(D52="","",SUM(E$3:E52))</f>
      </c>
      <c r="H52" s="75"/>
      <c r="I52" s="75"/>
      <c r="J52" s="75"/>
      <c r="K52" s="75"/>
      <c r="L52" s="75"/>
      <c r="M52" s="75"/>
      <c r="N52" s="75"/>
      <c r="O52" s="75"/>
      <c r="P52" s="75"/>
      <c r="Q52" s="75"/>
      <c r="R52" s="75"/>
      <c r="S52" s="75"/>
      <c r="T52" s="75"/>
      <c r="U52" s="75"/>
      <c r="V52" s="75"/>
      <c r="W52" s="75"/>
      <c r="X52" s="75"/>
      <c r="Y52" s="75"/>
      <c r="Z52" s="75"/>
      <c r="AA52" s="75"/>
      <c r="AB52" s="75"/>
      <c r="AC52" s="157">
        <f t="shared" si="2"/>
      </c>
      <c r="AE52" s="28" t="s">
        <v>20</v>
      </c>
      <c r="AF52" s="28" t="s">
        <v>20</v>
      </c>
      <c r="AG52" s="78" t="s">
        <v>20</v>
      </c>
      <c r="AI52" s="28">
        <v>2</v>
      </c>
      <c r="AJ52" s="28" t="s">
        <v>20</v>
      </c>
      <c r="AK52" s="78" t="s">
        <v>20</v>
      </c>
      <c r="AL52" s="28">
        <v>2</v>
      </c>
      <c r="AM52" s="28" t="s">
        <v>20</v>
      </c>
      <c r="AN52" s="78" t="s">
        <v>20</v>
      </c>
      <c r="AO52" s="28">
        <v>2</v>
      </c>
      <c r="AP52" s="28" t="s">
        <v>20</v>
      </c>
      <c r="AQ52" s="78" t="s">
        <v>20</v>
      </c>
      <c r="AR52" s="28">
        <v>2</v>
      </c>
      <c r="AS52" s="28" t="s">
        <v>20</v>
      </c>
      <c r="AT52" s="78" t="s">
        <v>20</v>
      </c>
      <c r="AU52" s="28">
        <v>2</v>
      </c>
      <c r="AV52" s="28" t="s">
        <v>20</v>
      </c>
      <c r="AW52" s="78" t="s">
        <v>20</v>
      </c>
      <c r="AX52" s="28">
        <v>2</v>
      </c>
      <c r="AY52" s="28" t="s">
        <v>20</v>
      </c>
      <c r="AZ52" s="78" t="s">
        <v>20</v>
      </c>
    </row>
    <row r="53" spans="1:52" ht="15.75">
      <c r="A53" s="28">
        <f>IF(ISBLANK('YX Diagram'!C60),2,1)</f>
        <v>2</v>
      </c>
      <c r="B53" s="3">
        <f>IF(ISBLANK('YX Diagram'!C60),"",'YX Diagram'!C60)</f>
      </c>
      <c r="C53" s="3">
        <f>IF(ISBLANK('YX Diagram'!D60),"",'YX Diagram'!D60)</f>
      </c>
      <c r="D53" s="22">
        <f>IF(ISBLANK('YX Diagram'!Q60),"",'YX Diagram'!Q60)</f>
      </c>
      <c r="E53" s="23">
        <f t="shared" si="1"/>
      </c>
      <c r="F53" s="24">
        <f>IF(D53="","",SUM(E$3:E53))</f>
      </c>
      <c r="H53" s="75"/>
      <c r="I53" s="75"/>
      <c r="J53" s="75"/>
      <c r="K53" s="75"/>
      <c r="L53" s="75"/>
      <c r="M53" s="75"/>
      <c r="N53" s="75"/>
      <c r="O53" s="75"/>
      <c r="P53" s="75"/>
      <c r="Q53" s="75"/>
      <c r="R53" s="75"/>
      <c r="S53" s="75"/>
      <c r="T53" s="75"/>
      <c r="U53" s="75"/>
      <c r="V53" s="75"/>
      <c r="W53" s="75"/>
      <c r="X53" s="75"/>
      <c r="Y53" s="75"/>
      <c r="Z53" s="75"/>
      <c r="AA53" s="75"/>
      <c r="AB53" s="75"/>
      <c r="AC53" s="157">
        <f t="shared" si="2"/>
      </c>
      <c r="AE53" s="28" t="s">
        <v>20</v>
      </c>
      <c r="AF53" s="28" t="s">
        <v>20</v>
      </c>
      <c r="AG53" s="78" t="s">
        <v>20</v>
      </c>
      <c r="AI53" s="28">
        <v>2</v>
      </c>
      <c r="AJ53" s="28" t="s">
        <v>20</v>
      </c>
      <c r="AK53" s="78" t="s">
        <v>20</v>
      </c>
      <c r="AL53" s="28">
        <v>2</v>
      </c>
      <c r="AM53" s="28" t="s">
        <v>20</v>
      </c>
      <c r="AN53" s="78" t="s">
        <v>20</v>
      </c>
      <c r="AO53" s="28">
        <v>2</v>
      </c>
      <c r="AP53" s="28" t="s">
        <v>20</v>
      </c>
      <c r="AQ53" s="78" t="s">
        <v>20</v>
      </c>
      <c r="AR53" s="28">
        <v>2</v>
      </c>
      <c r="AS53" s="28" t="s">
        <v>20</v>
      </c>
      <c r="AT53" s="78" t="s">
        <v>20</v>
      </c>
      <c r="AU53" s="28">
        <v>2</v>
      </c>
      <c r="AV53" s="28" t="s">
        <v>20</v>
      </c>
      <c r="AW53" s="78" t="s">
        <v>20</v>
      </c>
      <c r="AX53" s="28">
        <v>2</v>
      </c>
      <c r="AY53" s="28" t="s">
        <v>20</v>
      </c>
      <c r="AZ53" s="78" t="s">
        <v>20</v>
      </c>
    </row>
    <row r="54" spans="1:52" ht="15.75">
      <c r="A54" s="28">
        <f>IF(ISBLANK('YX Diagram'!C61),2,1)</f>
        <v>2</v>
      </c>
      <c r="B54" s="3">
        <f>IF(ISBLANK('YX Diagram'!C61),"",'YX Diagram'!C61)</f>
      </c>
      <c r="C54" s="3">
        <f>IF(ISBLANK('YX Diagram'!D61),"",'YX Diagram'!D61)</f>
      </c>
      <c r="D54" s="22">
        <f>IF(ISBLANK('YX Diagram'!Q61),"",'YX Diagram'!Q61)</f>
      </c>
      <c r="E54" s="23">
        <f t="shared" si="1"/>
      </c>
      <c r="F54" s="24">
        <f>IF(D54="","",SUM(E$3:E54))</f>
      </c>
      <c r="H54" s="75"/>
      <c r="I54" s="75"/>
      <c r="J54" s="75"/>
      <c r="K54" s="75"/>
      <c r="L54" s="75"/>
      <c r="M54" s="75"/>
      <c r="N54" s="75"/>
      <c r="O54" s="75"/>
      <c r="P54" s="75"/>
      <c r="Q54" s="75"/>
      <c r="R54" s="75"/>
      <c r="S54" s="75"/>
      <c r="T54" s="75"/>
      <c r="U54" s="75"/>
      <c r="V54" s="75"/>
      <c r="W54" s="75"/>
      <c r="X54" s="75"/>
      <c r="Y54" s="75"/>
      <c r="Z54" s="75"/>
      <c r="AA54" s="75"/>
      <c r="AB54" s="75"/>
      <c r="AC54" s="157">
        <f t="shared" si="2"/>
      </c>
      <c r="AE54" s="28" t="s">
        <v>20</v>
      </c>
      <c r="AF54" s="28" t="s">
        <v>20</v>
      </c>
      <c r="AG54" s="78" t="s">
        <v>20</v>
      </c>
      <c r="AI54" s="28">
        <v>2</v>
      </c>
      <c r="AJ54" s="28" t="s">
        <v>20</v>
      </c>
      <c r="AK54" s="78" t="s">
        <v>20</v>
      </c>
      <c r="AL54" s="28">
        <v>2</v>
      </c>
      <c r="AM54" s="28" t="s">
        <v>20</v>
      </c>
      <c r="AN54" s="78" t="s">
        <v>20</v>
      </c>
      <c r="AO54" s="28">
        <v>2</v>
      </c>
      <c r="AP54" s="28" t="s">
        <v>20</v>
      </c>
      <c r="AQ54" s="78" t="s">
        <v>20</v>
      </c>
      <c r="AR54" s="28">
        <v>2</v>
      </c>
      <c r="AS54" s="28" t="s">
        <v>20</v>
      </c>
      <c r="AT54" s="78" t="s">
        <v>20</v>
      </c>
      <c r="AU54" s="28">
        <v>2</v>
      </c>
      <c r="AV54" s="28" t="s">
        <v>20</v>
      </c>
      <c r="AW54" s="78" t="s">
        <v>20</v>
      </c>
      <c r="AX54" s="28">
        <v>2</v>
      </c>
      <c r="AY54" s="28" t="s">
        <v>20</v>
      </c>
      <c r="AZ54" s="78" t="s">
        <v>20</v>
      </c>
    </row>
    <row r="55" spans="1:52" ht="16.5" thickBot="1">
      <c r="A55" s="28">
        <f>IF(ISBLANK('YX Diagram'!C62),2,1)</f>
        <v>2</v>
      </c>
      <c r="B55" s="3">
        <f>IF(ISBLANK('YX Diagram'!C62),"",'YX Diagram'!C62)</f>
      </c>
      <c r="C55" s="3">
        <f>IF(ISBLANK('YX Diagram'!D62),"",'YX Diagram'!D62)</f>
      </c>
      <c r="D55" s="22">
        <f>IF(ISBLANK('YX Diagram'!Q62),"",'YX Diagram'!Q62)</f>
      </c>
      <c r="E55" s="23">
        <f t="shared" si="1"/>
      </c>
      <c r="F55" s="24">
        <f>IF(D55="","",SUM(E$3:E55))</f>
      </c>
      <c r="H55" s="75"/>
      <c r="I55" s="75"/>
      <c r="J55" s="75"/>
      <c r="K55" s="75"/>
      <c r="L55" s="75"/>
      <c r="M55" s="75"/>
      <c r="N55" s="75"/>
      <c r="O55" s="75"/>
      <c r="P55" s="75"/>
      <c r="Q55" s="75"/>
      <c r="R55" s="75"/>
      <c r="S55" s="75"/>
      <c r="T55" s="75"/>
      <c r="U55" s="75"/>
      <c r="V55" s="75"/>
      <c r="W55" s="75"/>
      <c r="X55" s="75"/>
      <c r="Y55" s="75"/>
      <c r="Z55" s="75"/>
      <c r="AA55" s="75"/>
      <c r="AB55" s="75"/>
      <c r="AC55" s="158">
        <f t="shared" si="2"/>
      </c>
      <c r="AD55" s="159"/>
      <c r="AE55" s="28" t="s">
        <v>20</v>
      </c>
      <c r="AF55" s="28" t="s">
        <v>20</v>
      </c>
      <c r="AG55" s="78" t="s">
        <v>20</v>
      </c>
      <c r="AI55" s="28">
        <v>2</v>
      </c>
      <c r="AJ55" s="28" t="s">
        <v>20</v>
      </c>
      <c r="AK55" s="78" t="s">
        <v>20</v>
      </c>
      <c r="AL55" s="28">
        <v>2</v>
      </c>
      <c r="AM55" s="28" t="s">
        <v>20</v>
      </c>
      <c r="AN55" s="78" t="s">
        <v>20</v>
      </c>
      <c r="AO55" s="28">
        <v>2</v>
      </c>
      <c r="AP55" s="28" t="s">
        <v>20</v>
      </c>
      <c r="AQ55" s="78" t="s">
        <v>20</v>
      </c>
      <c r="AR55" s="28">
        <v>2</v>
      </c>
      <c r="AS55" s="28" t="s">
        <v>20</v>
      </c>
      <c r="AT55" s="78" t="s">
        <v>20</v>
      </c>
      <c r="AU55" s="28">
        <v>2</v>
      </c>
      <c r="AV55" s="28" t="s">
        <v>20</v>
      </c>
      <c r="AW55" s="78" t="s">
        <v>20</v>
      </c>
      <c r="AX55" s="28">
        <v>2</v>
      </c>
      <c r="AY55" s="28" t="s">
        <v>20</v>
      </c>
      <c r="AZ55" s="78" t="s">
        <v>20</v>
      </c>
    </row>
    <row r="56" spans="1:52" ht="15.75">
      <c r="A56" s="28">
        <f>IF(ISBLANK('YX Diagram'!C63),2,1)</f>
        <v>2</v>
      </c>
      <c r="B56" s="3">
        <f>IF(ISBLANK('YX Diagram'!C63),"",'YX Diagram'!C63)</f>
      </c>
      <c r="C56" s="3">
        <f>IF(ISBLANK('YX Diagram'!D63),"",'YX Diagram'!D63)</f>
      </c>
      <c r="D56" s="22">
        <f>IF(ISBLANK('YX Diagram'!Q63),"",'YX Diagram'!Q63)</f>
      </c>
      <c r="E56" s="23">
        <f t="shared" si="1"/>
      </c>
      <c r="F56" s="24">
        <f>IF(D56="","",SUM(E$3:E56))</f>
      </c>
      <c r="H56" s="75"/>
      <c r="I56" s="75"/>
      <c r="J56" s="75"/>
      <c r="K56" s="75"/>
      <c r="L56" s="75"/>
      <c r="M56" s="75"/>
      <c r="N56" s="75"/>
      <c r="O56" s="75"/>
      <c r="P56" s="75"/>
      <c r="Q56" s="75"/>
      <c r="R56" s="75"/>
      <c r="S56" s="75"/>
      <c r="T56" s="75"/>
      <c r="U56" s="75"/>
      <c r="V56" s="75"/>
      <c r="W56" s="75"/>
      <c r="X56" s="75"/>
      <c r="Y56" s="75"/>
      <c r="Z56" s="75"/>
      <c r="AA56" s="75"/>
      <c r="AB56" s="75"/>
      <c r="AE56" s="28" t="s">
        <v>20</v>
      </c>
      <c r="AF56" s="28" t="s">
        <v>20</v>
      </c>
      <c r="AG56" s="78" t="s">
        <v>20</v>
      </c>
      <c r="AI56" s="28">
        <v>2</v>
      </c>
      <c r="AJ56" s="28" t="s">
        <v>20</v>
      </c>
      <c r="AK56" s="78" t="s">
        <v>20</v>
      </c>
      <c r="AL56" s="28">
        <v>2</v>
      </c>
      <c r="AM56" s="28" t="s">
        <v>20</v>
      </c>
      <c r="AN56" s="78" t="s">
        <v>20</v>
      </c>
      <c r="AO56" s="28">
        <v>2</v>
      </c>
      <c r="AP56" s="28" t="s">
        <v>20</v>
      </c>
      <c r="AQ56" s="78" t="s">
        <v>20</v>
      </c>
      <c r="AR56" s="28">
        <v>2</v>
      </c>
      <c r="AS56" s="28" t="s">
        <v>20</v>
      </c>
      <c r="AT56" s="78" t="s">
        <v>20</v>
      </c>
      <c r="AU56" s="28">
        <v>2</v>
      </c>
      <c r="AV56" s="28" t="s">
        <v>20</v>
      </c>
      <c r="AW56" s="78" t="s">
        <v>20</v>
      </c>
      <c r="AX56" s="28">
        <v>2</v>
      </c>
      <c r="AY56" s="28" t="s">
        <v>20</v>
      </c>
      <c r="AZ56" s="78" t="s">
        <v>20</v>
      </c>
    </row>
    <row r="57" spans="1:52" ht="15.75">
      <c r="A57" s="28">
        <f>IF(ISBLANK('YX Diagram'!C64),2,1)</f>
        <v>2</v>
      </c>
      <c r="B57" s="3">
        <f>IF(ISBLANK('YX Diagram'!C64),"",'YX Diagram'!C64)</f>
      </c>
      <c r="C57" s="3">
        <f>IF(ISBLANK('YX Diagram'!D64),"",'YX Diagram'!D64)</f>
      </c>
      <c r="D57" s="22">
        <f>IF(ISBLANK('YX Diagram'!Q64),"",'YX Diagram'!Q64)</f>
      </c>
      <c r="E57" s="23">
        <f t="shared" si="1"/>
      </c>
      <c r="F57" s="24">
        <f>IF(D57="","",SUM(E$3:E57))</f>
      </c>
      <c r="H57" s="75"/>
      <c r="I57" s="75"/>
      <c r="J57" s="75"/>
      <c r="K57" s="75"/>
      <c r="L57" s="75"/>
      <c r="M57" s="75"/>
      <c r="N57" s="75"/>
      <c r="O57" s="75"/>
      <c r="P57" s="75"/>
      <c r="Q57" s="75"/>
      <c r="R57" s="75"/>
      <c r="S57" s="75"/>
      <c r="T57" s="75"/>
      <c r="U57" s="75"/>
      <c r="V57" s="75"/>
      <c r="W57" s="75"/>
      <c r="X57" s="75"/>
      <c r="Y57" s="75"/>
      <c r="Z57" s="75"/>
      <c r="AA57" s="75"/>
      <c r="AB57" s="75"/>
      <c r="AE57" s="28" t="s">
        <v>20</v>
      </c>
      <c r="AF57" s="28" t="s">
        <v>20</v>
      </c>
      <c r="AG57" s="78" t="s">
        <v>20</v>
      </c>
      <c r="AI57" s="28">
        <v>2</v>
      </c>
      <c r="AJ57" s="28" t="s">
        <v>20</v>
      </c>
      <c r="AK57" s="78" t="s">
        <v>20</v>
      </c>
      <c r="AL57" s="28">
        <v>2</v>
      </c>
      <c r="AM57" s="28" t="s">
        <v>20</v>
      </c>
      <c r="AN57" s="78" t="s">
        <v>20</v>
      </c>
      <c r="AO57" s="28">
        <v>2</v>
      </c>
      <c r="AP57" s="28" t="s">
        <v>20</v>
      </c>
      <c r="AQ57" s="78" t="s">
        <v>20</v>
      </c>
      <c r="AR57" s="28">
        <v>2</v>
      </c>
      <c r="AS57" s="28" t="s">
        <v>20</v>
      </c>
      <c r="AT57" s="78" t="s">
        <v>20</v>
      </c>
      <c r="AU57" s="28">
        <v>2</v>
      </c>
      <c r="AV57" s="28" t="s">
        <v>20</v>
      </c>
      <c r="AW57" s="78" t="s">
        <v>20</v>
      </c>
      <c r="AX57" s="28">
        <v>2</v>
      </c>
      <c r="AY57" s="28" t="s">
        <v>20</v>
      </c>
      <c r="AZ57" s="78" t="s">
        <v>20</v>
      </c>
    </row>
    <row r="58" spans="1:52" ht="15.75">
      <c r="A58" s="28">
        <f>IF(ISBLANK('YX Diagram'!C65),2,1)</f>
        <v>2</v>
      </c>
      <c r="B58" s="3">
        <f>IF(ISBLANK('YX Diagram'!C65),"",'YX Diagram'!C65)</f>
      </c>
      <c r="C58" s="3">
        <f>IF(ISBLANK('YX Diagram'!D65),"",'YX Diagram'!D65)</f>
      </c>
      <c r="D58" s="22">
        <f>IF(ISBLANK('YX Diagram'!Q65),"",'YX Diagram'!Q65)</f>
      </c>
      <c r="E58" s="23">
        <f t="shared" si="1"/>
      </c>
      <c r="F58" s="24">
        <f>IF(D58="","",SUM(E$3:E58))</f>
      </c>
      <c r="H58" s="75"/>
      <c r="I58" s="75"/>
      <c r="J58" s="75"/>
      <c r="K58" s="75"/>
      <c r="L58" s="75"/>
      <c r="M58" s="75"/>
      <c r="N58" s="75"/>
      <c r="O58" s="75"/>
      <c r="P58" s="75"/>
      <c r="Q58" s="75"/>
      <c r="R58" s="75"/>
      <c r="S58" s="75"/>
      <c r="T58" s="75"/>
      <c r="U58" s="75"/>
      <c r="V58" s="75"/>
      <c r="W58" s="75"/>
      <c r="X58" s="75"/>
      <c r="Y58" s="75"/>
      <c r="Z58" s="75"/>
      <c r="AA58" s="75"/>
      <c r="AB58" s="75"/>
      <c r="AE58" s="28" t="s">
        <v>20</v>
      </c>
      <c r="AF58" s="28" t="s">
        <v>20</v>
      </c>
      <c r="AG58" s="78" t="s">
        <v>20</v>
      </c>
      <c r="AI58" s="28">
        <v>2</v>
      </c>
      <c r="AJ58" s="28" t="s">
        <v>20</v>
      </c>
      <c r="AK58" s="78" t="s">
        <v>20</v>
      </c>
      <c r="AL58" s="28">
        <v>2</v>
      </c>
      <c r="AM58" s="28" t="s">
        <v>20</v>
      </c>
      <c r="AN58" s="78" t="s">
        <v>20</v>
      </c>
      <c r="AO58" s="28">
        <v>2</v>
      </c>
      <c r="AP58" s="28" t="s">
        <v>20</v>
      </c>
      <c r="AQ58" s="78" t="s">
        <v>20</v>
      </c>
      <c r="AR58" s="28">
        <v>2</v>
      </c>
      <c r="AS58" s="28" t="s">
        <v>20</v>
      </c>
      <c r="AT58" s="78" t="s">
        <v>20</v>
      </c>
      <c r="AU58" s="28">
        <v>2</v>
      </c>
      <c r="AV58" s="28" t="s">
        <v>20</v>
      </c>
      <c r="AW58" s="78" t="s">
        <v>20</v>
      </c>
      <c r="AX58" s="28">
        <v>2</v>
      </c>
      <c r="AY58" s="28" t="s">
        <v>20</v>
      </c>
      <c r="AZ58" s="78" t="s">
        <v>20</v>
      </c>
    </row>
    <row r="59" spans="1:52" ht="15.75">
      <c r="A59" s="28">
        <f>IF(ISBLANK('YX Diagram'!C66),2,1)</f>
        <v>2</v>
      </c>
      <c r="B59" s="3">
        <f>IF(ISBLANK('YX Diagram'!C66),"",'YX Diagram'!C66)</f>
      </c>
      <c r="C59" s="3">
        <f>IF(ISBLANK('YX Diagram'!D66),"",'YX Diagram'!D66)</f>
      </c>
      <c r="D59" s="22">
        <f>IF(ISBLANK('YX Diagram'!Q66),"",'YX Diagram'!Q66)</f>
      </c>
      <c r="E59" s="23">
        <f t="shared" si="1"/>
      </c>
      <c r="F59" s="24">
        <f>IF(D59="","",SUM(E$3:E59))</f>
      </c>
      <c r="H59" s="75"/>
      <c r="I59" s="75"/>
      <c r="J59" s="75"/>
      <c r="K59" s="75"/>
      <c r="L59" s="75"/>
      <c r="M59" s="75"/>
      <c r="N59" s="75"/>
      <c r="O59" s="75"/>
      <c r="P59" s="75"/>
      <c r="Q59" s="75"/>
      <c r="R59" s="75"/>
      <c r="S59" s="75"/>
      <c r="T59" s="75"/>
      <c r="U59" s="75"/>
      <c r="V59" s="75"/>
      <c r="W59" s="75"/>
      <c r="X59" s="75"/>
      <c r="Y59" s="75"/>
      <c r="Z59" s="75"/>
      <c r="AA59" s="75"/>
      <c r="AB59" s="75"/>
      <c r="AE59" s="28" t="s">
        <v>20</v>
      </c>
      <c r="AF59" s="28" t="s">
        <v>20</v>
      </c>
      <c r="AG59" s="78" t="s">
        <v>20</v>
      </c>
      <c r="AI59" s="28">
        <v>2</v>
      </c>
      <c r="AJ59" s="28" t="s">
        <v>20</v>
      </c>
      <c r="AK59" s="78" t="s">
        <v>20</v>
      </c>
      <c r="AL59" s="28">
        <v>2</v>
      </c>
      <c r="AM59" s="28" t="s">
        <v>20</v>
      </c>
      <c r="AN59" s="78" t="s">
        <v>20</v>
      </c>
      <c r="AO59" s="28">
        <v>2</v>
      </c>
      <c r="AP59" s="28" t="s">
        <v>20</v>
      </c>
      <c r="AQ59" s="78" t="s">
        <v>20</v>
      </c>
      <c r="AR59" s="28">
        <v>2</v>
      </c>
      <c r="AS59" s="28" t="s">
        <v>20</v>
      </c>
      <c r="AT59" s="78" t="s">
        <v>20</v>
      </c>
      <c r="AU59" s="28">
        <v>2</v>
      </c>
      <c r="AV59" s="28" t="s">
        <v>20</v>
      </c>
      <c r="AW59" s="78" t="s">
        <v>20</v>
      </c>
      <c r="AX59" s="28">
        <v>2</v>
      </c>
      <c r="AY59" s="28" t="s">
        <v>20</v>
      </c>
      <c r="AZ59" s="78" t="s">
        <v>20</v>
      </c>
    </row>
    <row r="60" spans="1:52" ht="15.75">
      <c r="A60" s="28">
        <f>IF(ISBLANK('YX Diagram'!C67),2,1)</f>
        <v>2</v>
      </c>
      <c r="B60" s="3">
        <f>IF(ISBLANK('YX Diagram'!C67),"",'YX Diagram'!C67)</f>
      </c>
      <c r="C60" s="3">
        <f>IF(ISBLANK('YX Diagram'!D67),"",'YX Diagram'!D67)</f>
      </c>
      <c r="D60" s="22">
        <f>IF(ISBLANK('YX Diagram'!Q67),"",'YX Diagram'!Q67)</f>
      </c>
      <c r="E60" s="23">
        <f t="shared" si="1"/>
      </c>
      <c r="F60" s="24">
        <f>IF(D60="","",SUM(E$3:E60))</f>
      </c>
      <c r="H60" s="75"/>
      <c r="I60" s="75"/>
      <c r="J60" s="75"/>
      <c r="K60" s="75"/>
      <c r="L60" s="75"/>
      <c r="M60" s="75"/>
      <c r="N60" s="75"/>
      <c r="O60" s="75"/>
      <c r="P60" s="75"/>
      <c r="Q60" s="75"/>
      <c r="R60" s="75"/>
      <c r="S60" s="75"/>
      <c r="T60" s="75"/>
      <c r="U60" s="75"/>
      <c r="V60" s="75"/>
      <c r="W60" s="75"/>
      <c r="X60" s="75"/>
      <c r="Y60" s="75"/>
      <c r="Z60" s="75"/>
      <c r="AA60" s="75"/>
      <c r="AB60" s="75"/>
      <c r="AE60" s="28" t="s">
        <v>20</v>
      </c>
      <c r="AF60" s="28" t="s">
        <v>20</v>
      </c>
      <c r="AG60" s="78" t="s">
        <v>20</v>
      </c>
      <c r="AI60" s="28">
        <v>2</v>
      </c>
      <c r="AJ60" s="28" t="s">
        <v>20</v>
      </c>
      <c r="AK60" s="78" t="s">
        <v>20</v>
      </c>
      <c r="AL60" s="28">
        <v>2</v>
      </c>
      <c r="AM60" s="28" t="s">
        <v>20</v>
      </c>
      <c r="AN60" s="78" t="s">
        <v>20</v>
      </c>
      <c r="AO60" s="28">
        <v>2</v>
      </c>
      <c r="AP60" s="28" t="s">
        <v>20</v>
      </c>
      <c r="AQ60" s="78" t="s">
        <v>20</v>
      </c>
      <c r="AR60" s="28">
        <v>2</v>
      </c>
      <c r="AS60" s="28" t="s">
        <v>20</v>
      </c>
      <c r="AT60" s="78" t="s">
        <v>20</v>
      </c>
      <c r="AU60" s="28">
        <v>2</v>
      </c>
      <c r="AV60" s="28" t="s">
        <v>20</v>
      </c>
      <c r="AW60" s="78" t="s">
        <v>20</v>
      </c>
      <c r="AX60" s="28">
        <v>2</v>
      </c>
      <c r="AY60" s="28" t="s">
        <v>20</v>
      </c>
      <c r="AZ60" s="78" t="s">
        <v>20</v>
      </c>
    </row>
    <row r="61" spans="1:52" ht="15.75">
      <c r="A61" s="28">
        <f>IF(ISBLANK('YX Diagram'!C68),2,1)</f>
        <v>2</v>
      </c>
      <c r="B61" s="3">
        <f>IF(ISBLANK('YX Diagram'!C68),"",'YX Diagram'!C68)</f>
      </c>
      <c r="C61" s="3">
        <f>IF(ISBLANK('YX Diagram'!D68),"",'YX Diagram'!D68)</f>
      </c>
      <c r="D61" s="22">
        <f>IF(ISBLANK('YX Diagram'!Q68),"",'YX Diagram'!Q68)</f>
      </c>
      <c r="E61" s="23">
        <f t="shared" si="1"/>
      </c>
      <c r="F61" s="24">
        <f>IF(D61="","",SUM(E$3:E61))</f>
      </c>
      <c r="H61" s="75"/>
      <c r="I61" s="75"/>
      <c r="J61" s="75"/>
      <c r="K61" s="75"/>
      <c r="L61" s="75"/>
      <c r="M61" s="75"/>
      <c r="N61" s="75"/>
      <c r="O61" s="75"/>
      <c r="P61" s="75"/>
      <c r="Q61" s="75"/>
      <c r="R61" s="75"/>
      <c r="S61" s="75"/>
      <c r="T61" s="75"/>
      <c r="U61" s="75"/>
      <c r="V61" s="75"/>
      <c r="W61" s="75"/>
      <c r="X61" s="75"/>
      <c r="Y61" s="75"/>
      <c r="Z61" s="75"/>
      <c r="AA61" s="75"/>
      <c r="AB61" s="75"/>
      <c r="AE61" s="28" t="s">
        <v>20</v>
      </c>
      <c r="AF61" s="28" t="s">
        <v>20</v>
      </c>
      <c r="AG61" s="78" t="s">
        <v>20</v>
      </c>
      <c r="AI61" s="28">
        <v>2</v>
      </c>
      <c r="AJ61" s="28" t="s">
        <v>20</v>
      </c>
      <c r="AK61" s="78" t="s">
        <v>20</v>
      </c>
      <c r="AL61" s="28">
        <v>2</v>
      </c>
      <c r="AM61" s="28" t="s">
        <v>20</v>
      </c>
      <c r="AN61" s="78" t="s">
        <v>20</v>
      </c>
      <c r="AO61" s="28">
        <v>2</v>
      </c>
      <c r="AP61" s="28" t="s">
        <v>20</v>
      </c>
      <c r="AQ61" s="78" t="s">
        <v>20</v>
      </c>
      <c r="AR61" s="28">
        <v>2</v>
      </c>
      <c r="AS61" s="28" t="s">
        <v>20</v>
      </c>
      <c r="AT61" s="78" t="s">
        <v>20</v>
      </c>
      <c r="AU61" s="28">
        <v>2</v>
      </c>
      <c r="AV61" s="28" t="s">
        <v>20</v>
      </c>
      <c r="AW61" s="78" t="s">
        <v>20</v>
      </c>
      <c r="AX61" s="28">
        <v>2</v>
      </c>
      <c r="AY61" s="28" t="s">
        <v>20</v>
      </c>
      <c r="AZ61" s="78" t="s">
        <v>20</v>
      </c>
    </row>
    <row r="62" spans="1:52" ht="15.75">
      <c r="A62" s="28">
        <f>IF(ISBLANK('YX Diagram'!C69),2,1)</f>
        <v>2</v>
      </c>
      <c r="B62" s="3">
        <f>IF(ISBLANK('YX Diagram'!C69),"",'YX Diagram'!C69)</f>
      </c>
      <c r="C62" s="3">
        <f>IF(ISBLANK('YX Diagram'!D69),"",'YX Diagram'!D69)</f>
      </c>
      <c r="D62" s="22">
        <f>IF(ISBLANK('YX Diagram'!Q69),"",'YX Diagram'!Q69)</f>
      </c>
      <c r="E62" s="23">
        <f t="shared" si="1"/>
      </c>
      <c r="F62" s="24">
        <f>IF(D62="","",SUM(E$3:E62))</f>
      </c>
      <c r="H62" s="75"/>
      <c r="I62" s="75"/>
      <c r="J62" s="75"/>
      <c r="K62" s="75"/>
      <c r="L62" s="75"/>
      <c r="M62" s="75"/>
      <c r="N62" s="75"/>
      <c r="O62" s="75"/>
      <c r="P62" s="75"/>
      <c r="Q62" s="75"/>
      <c r="R62" s="75"/>
      <c r="S62" s="75"/>
      <c r="T62" s="75"/>
      <c r="U62" s="75"/>
      <c r="V62" s="75"/>
      <c r="W62" s="75"/>
      <c r="X62" s="75"/>
      <c r="Y62" s="75"/>
      <c r="Z62" s="75"/>
      <c r="AA62" s="75"/>
      <c r="AB62" s="75"/>
      <c r="AE62" s="28" t="s">
        <v>20</v>
      </c>
      <c r="AF62" s="28" t="s">
        <v>20</v>
      </c>
      <c r="AG62" s="78" t="s">
        <v>20</v>
      </c>
      <c r="AI62" s="28">
        <v>2</v>
      </c>
      <c r="AJ62" s="28" t="s">
        <v>20</v>
      </c>
      <c r="AK62" s="78" t="s">
        <v>20</v>
      </c>
      <c r="AL62" s="28">
        <v>2</v>
      </c>
      <c r="AM62" s="28" t="s">
        <v>20</v>
      </c>
      <c r="AN62" s="78" t="s">
        <v>20</v>
      </c>
      <c r="AO62" s="28">
        <v>2</v>
      </c>
      <c r="AP62" s="28" t="s">
        <v>20</v>
      </c>
      <c r="AQ62" s="78" t="s">
        <v>20</v>
      </c>
      <c r="AR62" s="28">
        <v>2</v>
      </c>
      <c r="AS62" s="28" t="s">
        <v>20</v>
      </c>
      <c r="AT62" s="78" t="s">
        <v>20</v>
      </c>
      <c r="AU62" s="28">
        <v>2</v>
      </c>
      <c r="AV62" s="28" t="s">
        <v>20</v>
      </c>
      <c r="AW62" s="78" t="s">
        <v>20</v>
      </c>
      <c r="AX62" s="28">
        <v>2</v>
      </c>
      <c r="AY62" s="28" t="s">
        <v>20</v>
      </c>
      <c r="AZ62" s="78" t="s">
        <v>20</v>
      </c>
    </row>
    <row r="63" spans="1:52" ht="15.75">
      <c r="A63" s="28">
        <f>IF(ISBLANK('YX Diagram'!C70),2,1)</f>
        <v>2</v>
      </c>
      <c r="B63" s="3">
        <f>IF(ISBLANK('YX Diagram'!C70),"",'YX Diagram'!C70)</f>
      </c>
      <c r="C63" s="3">
        <f>IF(ISBLANK('YX Diagram'!D70),"",'YX Diagram'!D70)</f>
      </c>
      <c r="D63" s="22">
        <f>IF(ISBLANK('YX Diagram'!Q70),"",'YX Diagram'!Q70)</f>
      </c>
      <c r="E63" s="23">
        <f t="shared" si="1"/>
      </c>
      <c r="F63" s="24">
        <f>IF(D63="","",SUM(E$3:E63))</f>
      </c>
      <c r="H63" s="75"/>
      <c r="I63" s="75"/>
      <c r="J63" s="75"/>
      <c r="K63" s="75"/>
      <c r="L63" s="75"/>
      <c r="M63" s="75"/>
      <c r="N63" s="75"/>
      <c r="O63" s="75"/>
      <c r="P63" s="75"/>
      <c r="Q63" s="75"/>
      <c r="R63" s="75"/>
      <c r="S63" s="75"/>
      <c r="T63" s="75"/>
      <c r="U63" s="75"/>
      <c r="V63" s="75"/>
      <c r="W63" s="75"/>
      <c r="X63" s="75"/>
      <c r="Y63" s="75"/>
      <c r="Z63" s="75"/>
      <c r="AA63" s="75"/>
      <c r="AB63" s="75"/>
      <c r="AE63" s="28" t="s">
        <v>20</v>
      </c>
      <c r="AF63" s="28" t="s">
        <v>20</v>
      </c>
      <c r="AG63" s="78" t="s">
        <v>20</v>
      </c>
      <c r="AI63" s="28">
        <v>2</v>
      </c>
      <c r="AJ63" s="28" t="s">
        <v>20</v>
      </c>
      <c r="AK63" s="78" t="s">
        <v>20</v>
      </c>
      <c r="AL63" s="28">
        <v>2</v>
      </c>
      <c r="AM63" s="28" t="s">
        <v>20</v>
      </c>
      <c r="AN63" s="78" t="s">
        <v>20</v>
      </c>
      <c r="AO63" s="28">
        <v>2</v>
      </c>
      <c r="AP63" s="28" t="s">
        <v>20</v>
      </c>
      <c r="AQ63" s="78" t="s">
        <v>20</v>
      </c>
      <c r="AR63" s="28">
        <v>2</v>
      </c>
      <c r="AS63" s="28" t="s">
        <v>20</v>
      </c>
      <c r="AT63" s="78" t="s">
        <v>20</v>
      </c>
      <c r="AU63" s="28">
        <v>2</v>
      </c>
      <c r="AV63" s="28" t="s">
        <v>20</v>
      </c>
      <c r="AW63" s="78" t="s">
        <v>20</v>
      </c>
      <c r="AX63" s="28">
        <v>2</v>
      </c>
      <c r="AY63" s="28" t="s">
        <v>20</v>
      </c>
      <c r="AZ63" s="78" t="s">
        <v>20</v>
      </c>
    </row>
    <row r="64" spans="1:52" ht="15.75">
      <c r="A64" s="28">
        <f>IF(ISBLANK('YX Diagram'!C71),2,1)</f>
        <v>2</v>
      </c>
      <c r="B64" s="3">
        <f>IF(ISBLANK('YX Diagram'!C71),"",'YX Diagram'!C71)</f>
      </c>
      <c r="C64" s="3">
        <f>IF(ISBLANK('YX Diagram'!D71),"",'YX Diagram'!D71)</f>
      </c>
      <c r="D64" s="22">
        <f>IF(ISBLANK('YX Diagram'!Q71),"",'YX Diagram'!Q71)</f>
      </c>
      <c r="E64" s="23">
        <f t="shared" si="1"/>
      </c>
      <c r="F64" s="24">
        <f>IF(D64="","",SUM(E$3:E64))</f>
      </c>
      <c r="H64" s="75"/>
      <c r="I64" s="75"/>
      <c r="J64" s="75"/>
      <c r="K64" s="75"/>
      <c r="L64" s="75"/>
      <c r="M64" s="75"/>
      <c r="N64" s="75"/>
      <c r="O64" s="75"/>
      <c r="P64" s="75"/>
      <c r="Q64" s="75"/>
      <c r="R64" s="75"/>
      <c r="S64" s="75"/>
      <c r="T64" s="75"/>
      <c r="U64" s="75"/>
      <c r="V64" s="75"/>
      <c r="W64" s="75"/>
      <c r="X64" s="75"/>
      <c r="Y64" s="75"/>
      <c r="Z64" s="75"/>
      <c r="AA64" s="75"/>
      <c r="AB64" s="75"/>
      <c r="AE64" s="28" t="s">
        <v>20</v>
      </c>
      <c r="AF64" s="28" t="s">
        <v>20</v>
      </c>
      <c r="AG64" s="78" t="s">
        <v>20</v>
      </c>
      <c r="AI64" s="28">
        <v>2</v>
      </c>
      <c r="AJ64" s="28" t="s">
        <v>20</v>
      </c>
      <c r="AK64" s="78" t="s">
        <v>20</v>
      </c>
      <c r="AL64" s="28">
        <v>2</v>
      </c>
      <c r="AM64" s="28" t="s">
        <v>20</v>
      </c>
      <c r="AN64" s="78" t="s">
        <v>20</v>
      </c>
      <c r="AO64" s="28">
        <v>2</v>
      </c>
      <c r="AP64" s="28" t="s">
        <v>20</v>
      </c>
      <c r="AQ64" s="78" t="s">
        <v>20</v>
      </c>
      <c r="AR64" s="28">
        <v>2</v>
      </c>
      <c r="AS64" s="28" t="s">
        <v>20</v>
      </c>
      <c r="AT64" s="78" t="s">
        <v>20</v>
      </c>
      <c r="AU64" s="28">
        <v>2</v>
      </c>
      <c r="AV64" s="28" t="s">
        <v>20</v>
      </c>
      <c r="AW64" s="78" t="s">
        <v>20</v>
      </c>
      <c r="AX64" s="28">
        <v>2</v>
      </c>
      <c r="AY64" s="28" t="s">
        <v>20</v>
      </c>
      <c r="AZ64" s="78" t="s">
        <v>20</v>
      </c>
    </row>
    <row r="65" spans="1:52" ht="15.75">
      <c r="A65" s="28">
        <f>IF(ISBLANK('YX Diagram'!C72),2,1)</f>
        <v>2</v>
      </c>
      <c r="B65" s="3">
        <f>IF(ISBLANK('YX Diagram'!C72),"",'YX Diagram'!C72)</f>
      </c>
      <c r="C65" s="3">
        <f>IF(ISBLANK('YX Diagram'!D72),"",'YX Diagram'!D72)</f>
      </c>
      <c r="D65" s="22">
        <f>IF(ISBLANK('YX Diagram'!Q72),"",'YX Diagram'!Q72)</f>
      </c>
      <c r="E65" s="23">
        <f t="shared" si="1"/>
      </c>
      <c r="F65" s="24">
        <f>IF(D65="","",SUM(E$3:E65))</f>
      </c>
      <c r="H65" s="75"/>
      <c r="I65" s="75"/>
      <c r="J65" s="75"/>
      <c r="K65" s="75"/>
      <c r="L65" s="75"/>
      <c r="M65" s="75"/>
      <c r="N65" s="75"/>
      <c r="O65" s="75"/>
      <c r="P65" s="75"/>
      <c r="Q65" s="75"/>
      <c r="R65" s="75"/>
      <c r="S65" s="75"/>
      <c r="T65" s="75"/>
      <c r="U65" s="75"/>
      <c r="V65" s="75"/>
      <c r="W65" s="75"/>
      <c r="X65" s="75"/>
      <c r="Y65" s="75"/>
      <c r="Z65" s="75"/>
      <c r="AA65" s="75"/>
      <c r="AB65" s="75"/>
      <c r="AE65" s="28" t="s">
        <v>20</v>
      </c>
      <c r="AF65" s="28" t="s">
        <v>20</v>
      </c>
      <c r="AG65" s="78" t="s">
        <v>20</v>
      </c>
      <c r="AI65" s="28">
        <v>2</v>
      </c>
      <c r="AJ65" s="28" t="s">
        <v>20</v>
      </c>
      <c r="AK65" s="78" t="s">
        <v>20</v>
      </c>
      <c r="AL65" s="28">
        <v>2</v>
      </c>
      <c r="AM65" s="28" t="s">
        <v>20</v>
      </c>
      <c r="AN65" s="78" t="s">
        <v>20</v>
      </c>
      <c r="AO65" s="28">
        <v>2</v>
      </c>
      <c r="AP65" s="28" t="s">
        <v>20</v>
      </c>
      <c r="AQ65" s="78" t="s">
        <v>20</v>
      </c>
      <c r="AR65" s="28">
        <v>2</v>
      </c>
      <c r="AS65" s="28" t="s">
        <v>20</v>
      </c>
      <c r="AT65" s="78" t="s">
        <v>20</v>
      </c>
      <c r="AU65" s="28">
        <v>2</v>
      </c>
      <c r="AV65" s="28" t="s">
        <v>20</v>
      </c>
      <c r="AW65" s="78" t="s">
        <v>20</v>
      </c>
      <c r="AX65" s="28">
        <v>2</v>
      </c>
      <c r="AY65" s="28" t="s">
        <v>20</v>
      </c>
      <c r="AZ65" s="78" t="s">
        <v>20</v>
      </c>
    </row>
    <row r="66" spans="1:52" ht="15.75">
      <c r="A66" s="28">
        <f>IF(ISBLANK('YX Diagram'!C73),2,1)</f>
        <v>2</v>
      </c>
      <c r="B66" s="3">
        <f>IF(ISBLANK('YX Diagram'!C73),"",'YX Diagram'!C73)</f>
      </c>
      <c r="C66" s="3">
        <f>IF(ISBLANK('YX Diagram'!D73),"",'YX Diagram'!D73)</f>
      </c>
      <c r="D66" s="22">
        <f>IF(ISBLANK('YX Diagram'!Q73),"",'YX Diagram'!Q73)</f>
      </c>
      <c r="E66" s="23">
        <f t="shared" si="1"/>
      </c>
      <c r="F66" s="24">
        <f>IF(D66="","",SUM(E$3:E66))</f>
      </c>
      <c r="H66" s="75"/>
      <c r="I66" s="75"/>
      <c r="J66" s="75"/>
      <c r="K66" s="75"/>
      <c r="L66" s="75"/>
      <c r="M66" s="75"/>
      <c r="N66" s="75"/>
      <c r="O66" s="75"/>
      <c r="P66" s="75"/>
      <c r="Q66" s="75"/>
      <c r="R66" s="75"/>
      <c r="S66" s="75"/>
      <c r="T66" s="75"/>
      <c r="U66" s="75"/>
      <c r="V66" s="75"/>
      <c r="W66" s="75"/>
      <c r="X66" s="75"/>
      <c r="Y66" s="75"/>
      <c r="Z66" s="75"/>
      <c r="AA66" s="75"/>
      <c r="AB66" s="75"/>
      <c r="AE66" s="28" t="s">
        <v>20</v>
      </c>
      <c r="AF66" s="28" t="s">
        <v>20</v>
      </c>
      <c r="AG66" s="78" t="s">
        <v>20</v>
      </c>
      <c r="AI66" s="28">
        <v>2</v>
      </c>
      <c r="AJ66" s="28" t="s">
        <v>20</v>
      </c>
      <c r="AK66" s="78" t="s">
        <v>20</v>
      </c>
      <c r="AL66" s="28">
        <v>2</v>
      </c>
      <c r="AM66" s="28" t="s">
        <v>20</v>
      </c>
      <c r="AN66" s="78" t="s">
        <v>20</v>
      </c>
      <c r="AO66" s="28">
        <v>2</v>
      </c>
      <c r="AP66" s="28" t="s">
        <v>20</v>
      </c>
      <c r="AQ66" s="78" t="s">
        <v>20</v>
      </c>
      <c r="AR66" s="28">
        <v>2</v>
      </c>
      <c r="AS66" s="28" t="s">
        <v>20</v>
      </c>
      <c r="AT66" s="78" t="s">
        <v>20</v>
      </c>
      <c r="AU66" s="28">
        <v>2</v>
      </c>
      <c r="AV66" s="28" t="s">
        <v>20</v>
      </c>
      <c r="AW66" s="78" t="s">
        <v>20</v>
      </c>
      <c r="AX66" s="28">
        <v>2</v>
      </c>
      <c r="AY66" s="28" t="s">
        <v>20</v>
      </c>
      <c r="AZ66" s="78" t="s">
        <v>20</v>
      </c>
    </row>
    <row r="67" spans="1:52" ht="15.75">
      <c r="A67" s="28">
        <f>IF(ISBLANK('YX Diagram'!C74),2,1)</f>
        <v>2</v>
      </c>
      <c r="B67" s="3">
        <f>IF(ISBLANK('YX Diagram'!C74),"",'YX Diagram'!C74)</f>
      </c>
      <c r="C67" s="3">
        <f>IF(ISBLANK('YX Diagram'!D74),"",'YX Diagram'!D74)</f>
      </c>
      <c r="D67" s="22">
        <f>IF(ISBLANK('YX Diagram'!Q74),"",'YX Diagram'!Q74)</f>
      </c>
      <c r="E67" s="23">
        <f aca="true" t="shared" si="3" ref="E67:E98">IF(D67="","",D67/D$103)</f>
      </c>
      <c r="F67" s="24">
        <f>IF(D67="","",SUM(E$3:E67))</f>
      </c>
      <c r="H67" s="75"/>
      <c r="I67" s="75"/>
      <c r="J67" s="75"/>
      <c r="K67" s="75"/>
      <c r="L67" s="75"/>
      <c r="M67" s="75"/>
      <c r="N67" s="75"/>
      <c r="O67" s="75"/>
      <c r="P67" s="75"/>
      <c r="Q67" s="75"/>
      <c r="R67" s="75"/>
      <c r="S67" s="75"/>
      <c r="T67" s="75"/>
      <c r="U67" s="75"/>
      <c r="V67" s="75"/>
      <c r="W67" s="75"/>
      <c r="X67" s="75"/>
      <c r="Y67" s="75"/>
      <c r="Z67" s="75"/>
      <c r="AA67" s="75"/>
      <c r="AB67" s="75"/>
      <c r="AE67" s="28" t="s">
        <v>20</v>
      </c>
      <c r="AF67" s="28" t="s">
        <v>20</v>
      </c>
      <c r="AG67" s="78" t="s">
        <v>20</v>
      </c>
      <c r="AI67" s="28">
        <v>2</v>
      </c>
      <c r="AJ67" s="28" t="s">
        <v>20</v>
      </c>
      <c r="AK67" s="78" t="s">
        <v>20</v>
      </c>
      <c r="AL67" s="28">
        <v>2</v>
      </c>
      <c r="AM67" s="28" t="s">
        <v>20</v>
      </c>
      <c r="AN67" s="78" t="s">
        <v>20</v>
      </c>
      <c r="AO67" s="28">
        <v>2</v>
      </c>
      <c r="AP67" s="28" t="s">
        <v>20</v>
      </c>
      <c r="AQ67" s="78" t="s">
        <v>20</v>
      </c>
      <c r="AR67" s="28">
        <v>2</v>
      </c>
      <c r="AS67" s="28" t="s">
        <v>20</v>
      </c>
      <c r="AT67" s="78" t="s">
        <v>20</v>
      </c>
      <c r="AU67" s="28">
        <v>2</v>
      </c>
      <c r="AV67" s="28" t="s">
        <v>20</v>
      </c>
      <c r="AW67" s="78" t="s">
        <v>20</v>
      </c>
      <c r="AX67" s="28">
        <v>2</v>
      </c>
      <c r="AY67" s="28" t="s">
        <v>20</v>
      </c>
      <c r="AZ67" s="78" t="s">
        <v>20</v>
      </c>
    </row>
    <row r="68" spans="1:52" ht="15.75">
      <c r="A68" s="28">
        <f>IF(ISBLANK('YX Diagram'!C75),2,1)</f>
        <v>2</v>
      </c>
      <c r="B68" s="3">
        <f>IF(ISBLANK('YX Diagram'!C75),"",'YX Diagram'!C75)</f>
      </c>
      <c r="C68" s="3">
        <f>IF(ISBLANK('YX Diagram'!D75),"",'YX Diagram'!D75)</f>
      </c>
      <c r="D68" s="22">
        <f>IF(ISBLANK('YX Diagram'!Q75),"",'YX Diagram'!Q75)</f>
      </c>
      <c r="E68" s="23">
        <f t="shared" si="3"/>
      </c>
      <c r="F68" s="24">
        <f>IF(D68="","",SUM(E$3:E68))</f>
      </c>
      <c r="H68" s="75"/>
      <c r="I68" s="75"/>
      <c r="J68" s="75"/>
      <c r="K68" s="75"/>
      <c r="L68" s="75"/>
      <c r="M68" s="75"/>
      <c r="N68" s="75"/>
      <c r="O68" s="75"/>
      <c r="P68" s="75"/>
      <c r="Q68" s="75"/>
      <c r="R68" s="75"/>
      <c r="S68" s="75"/>
      <c r="T68" s="75"/>
      <c r="U68" s="75"/>
      <c r="V68" s="75"/>
      <c r="W68" s="75"/>
      <c r="X68" s="75"/>
      <c r="Y68" s="75"/>
      <c r="Z68" s="75"/>
      <c r="AA68" s="75"/>
      <c r="AB68" s="75"/>
      <c r="AE68" s="28" t="s">
        <v>20</v>
      </c>
      <c r="AF68" s="28" t="s">
        <v>20</v>
      </c>
      <c r="AG68" s="78" t="s">
        <v>20</v>
      </c>
      <c r="AI68" s="28">
        <v>2</v>
      </c>
      <c r="AJ68" s="28" t="s">
        <v>20</v>
      </c>
      <c r="AK68" s="78" t="s">
        <v>20</v>
      </c>
      <c r="AL68" s="28">
        <v>2</v>
      </c>
      <c r="AM68" s="28" t="s">
        <v>20</v>
      </c>
      <c r="AN68" s="78" t="s">
        <v>20</v>
      </c>
      <c r="AO68" s="28">
        <v>2</v>
      </c>
      <c r="AP68" s="28" t="s">
        <v>20</v>
      </c>
      <c r="AQ68" s="78" t="s">
        <v>20</v>
      </c>
      <c r="AR68" s="28">
        <v>2</v>
      </c>
      <c r="AS68" s="28" t="s">
        <v>20</v>
      </c>
      <c r="AT68" s="78" t="s">
        <v>20</v>
      </c>
      <c r="AU68" s="28">
        <v>2</v>
      </c>
      <c r="AV68" s="28" t="s">
        <v>20</v>
      </c>
      <c r="AW68" s="78" t="s">
        <v>20</v>
      </c>
      <c r="AX68" s="28">
        <v>2</v>
      </c>
      <c r="AY68" s="28" t="s">
        <v>20</v>
      </c>
      <c r="AZ68" s="78" t="s">
        <v>20</v>
      </c>
    </row>
    <row r="69" spans="1:52" ht="15.75">
      <c r="A69" s="28">
        <f>IF(ISBLANK('YX Diagram'!C76),2,1)</f>
        <v>2</v>
      </c>
      <c r="B69" s="3">
        <f>IF(ISBLANK('YX Diagram'!C76),"",'YX Diagram'!C76)</f>
      </c>
      <c r="C69" s="3">
        <f>IF(ISBLANK('YX Diagram'!D76),"",'YX Diagram'!D76)</f>
      </c>
      <c r="D69" s="22">
        <f>IF(ISBLANK('YX Diagram'!Q76),"",'YX Diagram'!Q76)</f>
      </c>
      <c r="E69" s="23">
        <f t="shared" si="3"/>
      </c>
      <c r="F69" s="24">
        <f>IF(D69="","",SUM(E$3:E69))</f>
      </c>
      <c r="H69" s="75"/>
      <c r="I69" s="75"/>
      <c r="J69" s="75"/>
      <c r="K69" s="75"/>
      <c r="L69" s="75"/>
      <c r="M69" s="75"/>
      <c r="N69" s="75"/>
      <c r="O69" s="75"/>
      <c r="P69" s="75"/>
      <c r="Q69" s="75"/>
      <c r="R69" s="75"/>
      <c r="S69" s="75"/>
      <c r="T69" s="75"/>
      <c r="U69" s="75"/>
      <c r="V69" s="75"/>
      <c r="W69" s="75"/>
      <c r="X69" s="75"/>
      <c r="Y69" s="75"/>
      <c r="Z69" s="75"/>
      <c r="AE69" s="28" t="s">
        <v>20</v>
      </c>
      <c r="AF69" s="28" t="s">
        <v>20</v>
      </c>
      <c r="AG69" s="78" t="s">
        <v>20</v>
      </c>
      <c r="AI69" s="28">
        <v>2</v>
      </c>
      <c r="AJ69" s="28" t="s">
        <v>20</v>
      </c>
      <c r="AK69" s="78" t="s">
        <v>20</v>
      </c>
      <c r="AL69" s="28">
        <v>2</v>
      </c>
      <c r="AM69" s="28" t="s">
        <v>20</v>
      </c>
      <c r="AN69" s="78" t="s">
        <v>20</v>
      </c>
      <c r="AO69" s="28">
        <v>2</v>
      </c>
      <c r="AP69" s="28" t="s">
        <v>20</v>
      </c>
      <c r="AQ69" s="78" t="s">
        <v>20</v>
      </c>
      <c r="AR69" s="28">
        <v>2</v>
      </c>
      <c r="AS69" s="28" t="s">
        <v>20</v>
      </c>
      <c r="AT69" s="78" t="s">
        <v>20</v>
      </c>
      <c r="AU69" s="28">
        <v>2</v>
      </c>
      <c r="AV69" s="28" t="s">
        <v>20</v>
      </c>
      <c r="AW69" s="78" t="s">
        <v>20</v>
      </c>
      <c r="AX69" s="28">
        <v>2</v>
      </c>
      <c r="AY69" s="28" t="s">
        <v>20</v>
      </c>
      <c r="AZ69" s="78" t="s">
        <v>20</v>
      </c>
    </row>
    <row r="70" spans="1:52" ht="15.75">
      <c r="A70" s="28">
        <f>IF(ISBLANK('YX Diagram'!C77),2,1)</f>
        <v>2</v>
      </c>
      <c r="B70" s="3">
        <f>IF(ISBLANK('YX Diagram'!C77),"",'YX Diagram'!C77)</f>
      </c>
      <c r="C70" s="3">
        <f>IF(ISBLANK('YX Diagram'!D77),"",'YX Diagram'!D77)</f>
      </c>
      <c r="D70" s="22">
        <f>IF(ISBLANK('YX Diagram'!Q77),"",'YX Diagram'!Q77)</f>
      </c>
      <c r="E70" s="23">
        <f t="shared" si="3"/>
      </c>
      <c r="F70" s="24">
        <f>IF(D70="","",SUM(E$3:E70))</f>
      </c>
      <c r="AE70" s="28" t="s">
        <v>20</v>
      </c>
      <c r="AF70" s="28" t="s">
        <v>20</v>
      </c>
      <c r="AG70" s="78" t="s">
        <v>20</v>
      </c>
      <c r="AI70" s="28">
        <v>2</v>
      </c>
      <c r="AJ70" s="28" t="s">
        <v>20</v>
      </c>
      <c r="AK70" s="78" t="s">
        <v>20</v>
      </c>
      <c r="AL70" s="28">
        <v>2</v>
      </c>
      <c r="AM70" s="28" t="s">
        <v>20</v>
      </c>
      <c r="AN70" s="78" t="s">
        <v>20</v>
      </c>
      <c r="AO70" s="28">
        <v>2</v>
      </c>
      <c r="AP70" s="28" t="s">
        <v>20</v>
      </c>
      <c r="AQ70" s="78" t="s">
        <v>20</v>
      </c>
      <c r="AR70" s="28">
        <v>2</v>
      </c>
      <c r="AS70" s="28" t="s">
        <v>20</v>
      </c>
      <c r="AT70" s="78" t="s">
        <v>20</v>
      </c>
      <c r="AU70" s="28">
        <v>2</v>
      </c>
      <c r="AV70" s="28" t="s">
        <v>20</v>
      </c>
      <c r="AW70" s="78" t="s">
        <v>20</v>
      </c>
      <c r="AX70" s="28">
        <v>2</v>
      </c>
      <c r="AY70" s="28" t="s">
        <v>20</v>
      </c>
      <c r="AZ70" s="78" t="s">
        <v>20</v>
      </c>
    </row>
    <row r="71" spans="1:52" ht="15.75">
      <c r="A71" s="28">
        <f>IF(ISBLANK('YX Diagram'!C78),2,1)</f>
        <v>2</v>
      </c>
      <c r="B71" s="3">
        <f>IF(ISBLANK('YX Diagram'!C78),"",'YX Diagram'!C78)</f>
      </c>
      <c r="C71" s="3">
        <f>IF(ISBLANK('YX Diagram'!D78),"",'YX Diagram'!D78)</f>
      </c>
      <c r="D71" s="22">
        <f>IF(ISBLANK('YX Diagram'!Q78),"",'YX Diagram'!Q78)</f>
      </c>
      <c r="E71" s="23">
        <f t="shared" si="3"/>
      </c>
      <c r="F71" s="24">
        <f>IF(D71="","",SUM(E$3:E71))</f>
      </c>
      <c r="AE71" s="28" t="s">
        <v>20</v>
      </c>
      <c r="AF71" s="28" t="s">
        <v>20</v>
      </c>
      <c r="AG71" s="78" t="s">
        <v>20</v>
      </c>
      <c r="AI71" s="28">
        <v>2</v>
      </c>
      <c r="AJ71" s="28" t="s">
        <v>20</v>
      </c>
      <c r="AK71" s="78" t="s">
        <v>20</v>
      </c>
      <c r="AL71" s="28">
        <v>2</v>
      </c>
      <c r="AM71" s="28" t="s">
        <v>20</v>
      </c>
      <c r="AN71" s="78" t="s">
        <v>20</v>
      </c>
      <c r="AO71" s="28">
        <v>2</v>
      </c>
      <c r="AP71" s="28" t="s">
        <v>20</v>
      </c>
      <c r="AQ71" s="78" t="s">
        <v>20</v>
      </c>
      <c r="AR71" s="28">
        <v>2</v>
      </c>
      <c r="AS71" s="28" t="s">
        <v>20</v>
      </c>
      <c r="AT71" s="78" t="s">
        <v>20</v>
      </c>
      <c r="AU71" s="28">
        <v>2</v>
      </c>
      <c r="AV71" s="28" t="s">
        <v>20</v>
      </c>
      <c r="AW71" s="78" t="s">
        <v>20</v>
      </c>
      <c r="AX71" s="28">
        <v>2</v>
      </c>
      <c r="AY71" s="28" t="s">
        <v>20</v>
      </c>
      <c r="AZ71" s="78" t="s">
        <v>20</v>
      </c>
    </row>
    <row r="72" spans="1:52" ht="15.75">
      <c r="A72" s="28">
        <f>IF(ISBLANK('YX Diagram'!C79),2,1)</f>
        <v>2</v>
      </c>
      <c r="B72" s="3">
        <f>IF(ISBLANK('YX Diagram'!C79),"",'YX Diagram'!C79)</f>
      </c>
      <c r="C72" s="3">
        <f>IF(ISBLANK('YX Diagram'!D79),"",'YX Diagram'!D79)</f>
      </c>
      <c r="D72" s="22">
        <f>IF(ISBLANK('YX Diagram'!Q79),"",'YX Diagram'!Q79)</f>
      </c>
      <c r="E72" s="23">
        <f t="shared" si="3"/>
      </c>
      <c r="F72" s="24">
        <f>IF(D72="","",SUM(E$3:E72))</f>
      </c>
      <c r="AE72" s="28" t="s">
        <v>20</v>
      </c>
      <c r="AF72" s="28" t="s">
        <v>20</v>
      </c>
      <c r="AG72" s="78" t="s">
        <v>20</v>
      </c>
      <c r="AI72" s="28">
        <v>2</v>
      </c>
      <c r="AJ72" s="28" t="s">
        <v>20</v>
      </c>
      <c r="AK72" s="78" t="s">
        <v>20</v>
      </c>
      <c r="AL72" s="28">
        <v>2</v>
      </c>
      <c r="AM72" s="28" t="s">
        <v>20</v>
      </c>
      <c r="AN72" s="78" t="s">
        <v>20</v>
      </c>
      <c r="AO72" s="28">
        <v>2</v>
      </c>
      <c r="AP72" s="28" t="s">
        <v>20</v>
      </c>
      <c r="AQ72" s="78" t="s">
        <v>20</v>
      </c>
      <c r="AR72" s="28">
        <v>2</v>
      </c>
      <c r="AS72" s="28" t="s">
        <v>20</v>
      </c>
      <c r="AT72" s="78" t="s">
        <v>20</v>
      </c>
      <c r="AU72" s="28">
        <v>2</v>
      </c>
      <c r="AV72" s="28" t="s">
        <v>20</v>
      </c>
      <c r="AW72" s="78" t="s">
        <v>20</v>
      </c>
      <c r="AX72" s="28">
        <v>2</v>
      </c>
      <c r="AY72" s="28" t="s">
        <v>20</v>
      </c>
      <c r="AZ72" s="78" t="s">
        <v>20</v>
      </c>
    </row>
    <row r="73" spans="1:52" ht="15.75">
      <c r="A73" s="28">
        <f>IF(ISBLANK('YX Diagram'!C80),2,1)</f>
        <v>2</v>
      </c>
      <c r="B73" s="3">
        <f>IF(ISBLANK('YX Diagram'!C80),"",'YX Diagram'!C80)</f>
      </c>
      <c r="C73" s="3">
        <f>IF(ISBLANK('YX Diagram'!D80),"",'YX Diagram'!D80)</f>
      </c>
      <c r="D73" s="22">
        <f>IF(ISBLANK('YX Diagram'!Q80),"",'YX Diagram'!Q80)</f>
      </c>
      <c r="E73" s="23">
        <f t="shared" si="3"/>
      </c>
      <c r="F73" s="24">
        <f>IF(D73="","",SUM(E$3:E73))</f>
      </c>
      <c r="AE73" s="28" t="s">
        <v>20</v>
      </c>
      <c r="AF73" s="28" t="s">
        <v>20</v>
      </c>
      <c r="AG73" s="78" t="s">
        <v>20</v>
      </c>
      <c r="AI73" s="28">
        <v>2</v>
      </c>
      <c r="AJ73" s="28" t="s">
        <v>20</v>
      </c>
      <c r="AK73" s="78" t="s">
        <v>20</v>
      </c>
      <c r="AL73" s="28">
        <v>2</v>
      </c>
      <c r="AM73" s="28" t="s">
        <v>20</v>
      </c>
      <c r="AN73" s="78" t="s">
        <v>20</v>
      </c>
      <c r="AO73" s="28">
        <v>2</v>
      </c>
      <c r="AP73" s="28" t="s">
        <v>20</v>
      </c>
      <c r="AQ73" s="78" t="s">
        <v>20</v>
      </c>
      <c r="AR73" s="28">
        <v>2</v>
      </c>
      <c r="AS73" s="28" t="s">
        <v>20</v>
      </c>
      <c r="AT73" s="78" t="s">
        <v>20</v>
      </c>
      <c r="AU73" s="28">
        <v>2</v>
      </c>
      <c r="AV73" s="28" t="s">
        <v>20</v>
      </c>
      <c r="AW73" s="78" t="s">
        <v>20</v>
      </c>
      <c r="AX73" s="28">
        <v>2</v>
      </c>
      <c r="AY73" s="28" t="s">
        <v>20</v>
      </c>
      <c r="AZ73" s="78" t="s">
        <v>20</v>
      </c>
    </row>
    <row r="74" spans="1:52" ht="15.75">
      <c r="A74" s="28">
        <f>IF(ISBLANK('YX Diagram'!C81),2,1)</f>
        <v>2</v>
      </c>
      <c r="B74" s="3">
        <f>IF(ISBLANK('YX Diagram'!C81),"",'YX Diagram'!C81)</f>
      </c>
      <c r="C74" s="3">
        <f>IF(ISBLANK('YX Diagram'!D81),"",'YX Diagram'!D81)</f>
      </c>
      <c r="D74" s="22">
        <f>IF(ISBLANK('YX Diagram'!Q81),"",'YX Diagram'!Q81)</f>
      </c>
      <c r="E74" s="23">
        <f t="shared" si="3"/>
      </c>
      <c r="F74" s="24">
        <f>IF(D74="","",SUM(E$3:E74))</f>
      </c>
      <c r="AE74" s="28" t="s">
        <v>20</v>
      </c>
      <c r="AF74" s="28" t="s">
        <v>20</v>
      </c>
      <c r="AG74" s="78" t="s">
        <v>20</v>
      </c>
      <c r="AI74" s="28">
        <v>2</v>
      </c>
      <c r="AJ74" s="28" t="s">
        <v>20</v>
      </c>
      <c r="AK74" s="78" t="s">
        <v>20</v>
      </c>
      <c r="AL74" s="28">
        <v>2</v>
      </c>
      <c r="AM74" s="28" t="s">
        <v>20</v>
      </c>
      <c r="AN74" s="78" t="s">
        <v>20</v>
      </c>
      <c r="AO74" s="28">
        <v>2</v>
      </c>
      <c r="AP74" s="28" t="s">
        <v>20</v>
      </c>
      <c r="AQ74" s="78" t="s">
        <v>20</v>
      </c>
      <c r="AR74" s="28">
        <v>2</v>
      </c>
      <c r="AS74" s="28" t="s">
        <v>20</v>
      </c>
      <c r="AT74" s="78" t="s">
        <v>20</v>
      </c>
      <c r="AU74" s="28">
        <v>2</v>
      </c>
      <c r="AV74" s="28" t="s">
        <v>20</v>
      </c>
      <c r="AW74" s="78" t="s">
        <v>20</v>
      </c>
      <c r="AX74" s="28">
        <v>2</v>
      </c>
      <c r="AY74" s="28" t="s">
        <v>20</v>
      </c>
      <c r="AZ74" s="78" t="s">
        <v>20</v>
      </c>
    </row>
    <row r="75" spans="1:52" ht="15.75">
      <c r="A75" s="28">
        <f>IF(ISBLANK('YX Diagram'!C82),2,1)</f>
        <v>2</v>
      </c>
      <c r="B75" s="3">
        <f>IF(ISBLANK('YX Diagram'!C82),"",'YX Diagram'!C82)</f>
      </c>
      <c r="C75" s="3">
        <f>IF(ISBLANK('YX Diagram'!D82),"",'YX Diagram'!D82)</f>
      </c>
      <c r="D75" s="22">
        <f>IF(ISBLANK('YX Diagram'!Q82),"",'YX Diagram'!Q82)</f>
      </c>
      <c r="E75" s="23">
        <f t="shared" si="3"/>
      </c>
      <c r="F75" s="24">
        <f>IF(D75="","",SUM(E$3:E75))</f>
      </c>
      <c r="AE75" s="28" t="s">
        <v>20</v>
      </c>
      <c r="AF75" s="28" t="s">
        <v>20</v>
      </c>
      <c r="AG75" s="78" t="s">
        <v>20</v>
      </c>
      <c r="AI75" s="28">
        <v>2</v>
      </c>
      <c r="AJ75" s="28" t="s">
        <v>20</v>
      </c>
      <c r="AK75" s="78" t="s">
        <v>20</v>
      </c>
      <c r="AL75" s="28">
        <v>2</v>
      </c>
      <c r="AM75" s="28" t="s">
        <v>20</v>
      </c>
      <c r="AN75" s="78" t="s">
        <v>20</v>
      </c>
      <c r="AO75" s="28">
        <v>2</v>
      </c>
      <c r="AP75" s="28" t="s">
        <v>20</v>
      </c>
      <c r="AQ75" s="78" t="s">
        <v>20</v>
      </c>
      <c r="AR75" s="28">
        <v>2</v>
      </c>
      <c r="AS75" s="28" t="s">
        <v>20</v>
      </c>
      <c r="AT75" s="78" t="s">
        <v>20</v>
      </c>
      <c r="AU75" s="28">
        <v>2</v>
      </c>
      <c r="AV75" s="28" t="s">
        <v>20</v>
      </c>
      <c r="AW75" s="78" t="s">
        <v>20</v>
      </c>
      <c r="AX75" s="28">
        <v>2</v>
      </c>
      <c r="AY75" s="28" t="s">
        <v>20</v>
      </c>
      <c r="AZ75" s="78" t="s">
        <v>20</v>
      </c>
    </row>
    <row r="76" spans="1:52" ht="15.75">
      <c r="A76" s="28">
        <f>IF(ISBLANK('YX Diagram'!C83),2,1)</f>
        <v>2</v>
      </c>
      <c r="B76" s="3">
        <f>IF(ISBLANK('YX Diagram'!C83),"",'YX Diagram'!C83)</f>
      </c>
      <c r="C76" s="3">
        <f>IF(ISBLANK('YX Diagram'!D83),"",'YX Diagram'!D83)</f>
      </c>
      <c r="D76" s="22">
        <f>IF(ISBLANK('YX Diagram'!Q83),"",'YX Diagram'!Q83)</f>
      </c>
      <c r="E76" s="23">
        <f t="shared" si="3"/>
      </c>
      <c r="F76" s="24">
        <f>IF(D76="","",SUM(E$3:E76))</f>
      </c>
      <c r="AE76" s="28" t="s">
        <v>20</v>
      </c>
      <c r="AF76" s="28" t="s">
        <v>20</v>
      </c>
      <c r="AG76" s="78" t="s">
        <v>20</v>
      </c>
      <c r="AI76" s="28">
        <v>2</v>
      </c>
      <c r="AJ76" s="28" t="s">
        <v>20</v>
      </c>
      <c r="AK76" s="78" t="s">
        <v>20</v>
      </c>
      <c r="AL76" s="28">
        <v>2</v>
      </c>
      <c r="AM76" s="28" t="s">
        <v>20</v>
      </c>
      <c r="AN76" s="78" t="s">
        <v>20</v>
      </c>
      <c r="AO76" s="28">
        <v>2</v>
      </c>
      <c r="AP76" s="28" t="s">
        <v>20</v>
      </c>
      <c r="AQ76" s="78" t="s">
        <v>20</v>
      </c>
      <c r="AR76" s="28">
        <v>2</v>
      </c>
      <c r="AS76" s="28" t="s">
        <v>20</v>
      </c>
      <c r="AT76" s="78" t="s">
        <v>20</v>
      </c>
      <c r="AU76" s="28">
        <v>2</v>
      </c>
      <c r="AV76" s="28" t="s">
        <v>20</v>
      </c>
      <c r="AW76" s="78" t="s">
        <v>20</v>
      </c>
      <c r="AX76" s="28">
        <v>2</v>
      </c>
      <c r="AY76" s="28" t="s">
        <v>20</v>
      </c>
      <c r="AZ76" s="78" t="s">
        <v>20</v>
      </c>
    </row>
    <row r="77" spans="1:52" ht="15.75">
      <c r="A77" s="28">
        <f>IF(ISBLANK('YX Diagram'!C84),2,1)</f>
        <v>2</v>
      </c>
      <c r="B77" s="3">
        <f>IF(ISBLANK('YX Diagram'!C84),"",'YX Diagram'!C84)</f>
      </c>
      <c r="C77" s="3">
        <f>IF(ISBLANK('YX Diagram'!D84),"",'YX Diagram'!D84)</f>
      </c>
      <c r="D77" s="22">
        <f>IF(ISBLANK('YX Diagram'!Q84),"",'YX Diagram'!Q84)</f>
      </c>
      <c r="E77" s="23">
        <f t="shared" si="3"/>
      </c>
      <c r="F77" s="24">
        <f>IF(D77="","",SUM(E$3:E77))</f>
      </c>
      <c r="AE77" s="28" t="s">
        <v>20</v>
      </c>
      <c r="AF77" s="28" t="s">
        <v>20</v>
      </c>
      <c r="AG77" s="78" t="s">
        <v>20</v>
      </c>
      <c r="AI77" s="28">
        <v>2</v>
      </c>
      <c r="AJ77" s="28" t="s">
        <v>20</v>
      </c>
      <c r="AK77" s="78" t="s">
        <v>20</v>
      </c>
      <c r="AL77" s="28">
        <v>2</v>
      </c>
      <c r="AM77" s="28" t="s">
        <v>20</v>
      </c>
      <c r="AN77" s="78" t="s">
        <v>20</v>
      </c>
      <c r="AO77" s="28">
        <v>2</v>
      </c>
      <c r="AP77" s="28" t="s">
        <v>20</v>
      </c>
      <c r="AQ77" s="78" t="s">
        <v>20</v>
      </c>
      <c r="AR77" s="28">
        <v>2</v>
      </c>
      <c r="AS77" s="28" t="s">
        <v>20</v>
      </c>
      <c r="AT77" s="78" t="s">
        <v>20</v>
      </c>
      <c r="AU77" s="28">
        <v>2</v>
      </c>
      <c r="AV77" s="28" t="s">
        <v>20</v>
      </c>
      <c r="AW77" s="78" t="s">
        <v>20</v>
      </c>
      <c r="AX77" s="28">
        <v>2</v>
      </c>
      <c r="AY77" s="28" t="s">
        <v>20</v>
      </c>
      <c r="AZ77" s="78" t="s">
        <v>20</v>
      </c>
    </row>
    <row r="78" spans="1:52" ht="15.75">
      <c r="A78" s="28">
        <f>IF(ISBLANK('YX Diagram'!C85),2,1)</f>
        <v>2</v>
      </c>
      <c r="B78" s="3">
        <f>IF(ISBLANK('YX Diagram'!C85),"",'YX Diagram'!C85)</f>
      </c>
      <c r="C78" s="3">
        <f>IF(ISBLANK('YX Diagram'!D85),"",'YX Diagram'!D85)</f>
      </c>
      <c r="D78" s="22">
        <f>IF(ISBLANK('YX Diagram'!Q85),"",'YX Diagram'!Q85)</f>
      </c>
      <c r="E78" s="23">
        <f t="shared" si="3"/>
      </c>
      <c r="F78" s="24">
        <f>IF(D78="","",SUM(E$3:E78))</f>
      </c>
      <c r="AE78" s="28" t="s">
        <v>20</v>
      </c>
      <c r="AF78" s="28" t="s">
        <v>20</v>
      </c>
      <c r="AG78" s="78" t="s">
        <v>20</v>
      </c>
      <c r="AI78" s="28">
        <v>2</v>
      </c>
      <c r="AJ78" s="28" t="s">
        <v>20</v>
      </c>
      <c r="AK78" s="78" t="s">
        <v>20</v>
      </c>
      <c r="AL78" s="28">
        <v>2</v>
      </c>
      <c r="AM78" s="28" t="s">
        <v>20</v>
      </c>
      <c r="AN78" s="78" t="s">
        <v>20</v>
      </c>
      <c r="AO78" s="28">
        <v>2</v>
      </c>
      <c r="AP78" s="28" t="s">
        <v>20</v>
      </c>
      <c r="AQ78" s="78" t="s">
        <v>20</v>
      </c>
      <c r="AR78" s="28">
        <v>2</v>
      </c>
      <c r="AS78" s="28" t="s">
        <v>20</v>
      </c>
      <c r="AT78" s="78" t="s">
        <v>20</v>
      </c>
      <c r="AU78" s="28">
        <v>2</v>
      </c>
      <c r="AV78" s="28" t="s">
        <v>20</v>
      </c>
      <c r="AW78" s="78" t="s">
        <v>20</v>
      </c>
      <c r="AX78" s="28">
        <v>2</v>
      </c>
      <c r="AY78" s="28" t="s">
        <v>20</v>
      </c>
      <c r="AZ78" s="78" t="s">
        <v>20</v>
      </c>
    </row>
    <row r="79" spans="1:52" ht="15.75">
      <c r="A79" s="28">
        <f>IF(ISBLANK('YX Diagram'!C86),2,1)</f>
        <v>2</v>
      </c>
      <c r="B79" s="3">
        <f>IF(ISBLANK('YX Diagram'!C86),"",'YX Diagram'!C86)</f>
      </c>
      <c r="C79" s="3">
        <f>IF(ISBLANK('YX Diagram'!D86),"",'YX Diagram'!D86)</f>
      </c>
      <c r="D79" s="22">
        <f>IF(ISBLANK('YX Diagram'!Q86),"",'YX Diagram'!Q86)</f>
      </c>
      <c r="E79" s="23">
        <f t="shared" si="3"/>
      </c>
      <c r="F79" s="24">
        <f>IF(D79="","",SUM(E$3:E79))</f>
      </c>
      <c r="AE79" s="28" t="s">
        <v>20</v>
      </c>
      <c r="AF79" s="28" t="s">
        <v>20</v>
      </c>
      <c r="AG79" s="78" t="s">
        <v>20</v>
      </c>
      <c r="AI79" s="28">
        <v>2</v>
      </c>
      <c r="AJ79" s="28" t="s">
        <v>20</v>
      </c>
      <c r="AK79" s="78" t="s">
        <v>20</v>
      </c>
      <c r="AL79" s="28">
        <v>2</v>
      </c>
      <c r="AM79" s="28" t="s">
        <v>20</v>
      </c>
      <c r="AN79" s="78" t="s">
        <v>20</v>
      </c>
      <c r="AO79" s="28">
        <v>2</v>
      </c>
      <c r="AP79" s="28" t="s">
        <v>20</v>
      </c>
      <c r="AQ79" s="78" t="s">
        <v>20</v>
      </c>
      <c r="AR79" s="28">
        <v>2</v>
      </c>
      <c r="AS79" s="28" t="s">
        <v>20</v>
      </c>
      <c r="AT79" s="78" t="s">
        <v>20</v>
      </c>
      <c r="AU79" s="28">
        <v>2</v>
      </c>
      <c r="AV79" s="28" t="s">
        <v>20</v>
      </c>
      <c r="AW79" s="78" t="s">
        <v>20</v>
      </c>
      <c r="AX79" s="28">
        <v>2</v>
      </c>
      <c r="AY79" s="28" t="s">
        <v>20</v>
      </c>
      <c r="AZ79" s="78" t="s">
        <v>20</v>
      </c>
    </row>
    <row r="80" spans="1:52" ht="15.75">
      <c r="A80" s="28">
        <f>IF(ISBLANK('YX Diagram'!C87),2,1)</f>
        <v>2</v>
      </c>
      <c r="B80" s="3">
        <f>IF(ISBLANK('YX Diagram'!C87),"",'YX Diagram'!C87)</f>
      </c>
      <c r="C80" s="3">
        <f>IF(ISBLANK('YX Diagram'!D87),"",'YX Diagram'!D87)</f>
      </c>
      <c r="D80" s="22">
        <f>IF(ISBLANK('YX Diagram'!Q87),"",'YX Diagram'!Q87)</f>
      </c>
      <c r="E80" s="23">
        <f t="shared" si="3"/>
      </c>
      <c r="F80" s="24">
        <f>IF(D80="","",SUM(E$3:E80))</f>
      </c>
      <c r="AE80" s="28" t="s">
        <v>20</v>
      </c>
      <c r="AF80" s="28" t="s">
        <v>20</v>
      </c>
      <c r="AG80" s="78" t="s">
        <v>20</v>
      </c>
      <c r="AI80" s="28">
        <v>2</v>
      </c>
      <c r="AJ80" s="28" t="s">
        <v>20</v>
      </c>
      <c r="AK80" s="78" t="s">
        <v>20</v>
      </c>
      <c r="AL80" s="28">
        <v>2</v>
      </c>
      <c r="AM80" s="28" t="s">
        <v>20</v>
      </c>
      <c r="AN80" s="78" t="s">
        <v>20</v>
      </c>
      <c r="AO80" s="28">
        <v>2</v>
      </c>
      <c r="AP80" s="28" t="s">
        <v>20</v>
      </c>
      <c r="AQ80" s="78" t="s">
        <v>20</v>
      </c>
      <c r="AR80" s="28">
        <v>2</v>
      </c>
      <c r="AS80" s="28" t="s">
        <v>20</v>
      </c>
      <c r="AT80" s="78" t="s">
        <v>20</v>
      </c>
      <c r="AU80" s="28">
        <v>2</v>
      </c>
      <c r="AV80" s="28" t="s">
        <v>20</v>
      </c>
      <c r="AW80" s="78" t="s">
        <v>20</v>
      </c>
      <c r="AX80" s="28">
        <v>2</v>
      </c>
      <c r="AY80" s="28" t="s">
        <v>20</v>
      </c>
      <c r="AZ80" s="78" t="s">
        <v>20</v>
      </c>
    </row>
    <row r="81" spans="1:52" ht="15.75">
      <c r="A81" s="28">
        <f>IF(ISBLANK('YX Diagram'!C88),2,1)</f>
        <v>2</v>
      </c>
      <c r="B81" s="3">
        <f>IF(ISBLANK('YX Diagram'!C88),"",'YX Diagram'!C88)</f>
      </c>
      <c r="C81" s="3">
        <f>IF(ISBLANK('YX Diagram'!D88),"",'YX Diagram'!D88)</f>
      </c>
      <c r="D81" s="22">
        <f>IF(ISBLANK('YX Diagram'!Q88),"",'YX Diagram'!Q88)</f>
      </c>
      <c r="E81" s="23">
        <f t="shared" si="3"/>
      </c>
      <c r="F81" s="24">
        <f>IF(D81="","",SUM(E$3:E81))</f>
      </c>
      <c r="AE81" s="28" t="s">
        <v>20</v>
      </c>
      <c r="AF81" s="28" t="s">
        <v>20</v>
      </c>
      <c r="AG81" s="78" t="s">
        <v>20</v>
      </c>
      <c r="AI81" s="28">
        <v>2</v>
      </c>
      <c r="AJ81" s="28" t="s">
        <v>20</v>
      </c>
      <c r="AK81" s="78" t="s">
        <v>20</v>
      </c>
      <c r="AL81" s="28">
        <v>2</v>
      </c>
      <c r="AM81" s="28" t="s">
        <v>20</v>
      </c>
      <c r="AN81" s="78" t="s">
        <v>20</v>
      </c>
      <c r="AO81" s="28">
        <v>2</v>
      </c>
      <c r="AP81" s="28" t="s">
        <v>20</v>
      </c>
      <c r="AQ81" s="78" t="s">
        <v>20</v>
      </c>
      <c r="AR81" s="28">
        <v>2</v>
      </c>
      <c r="AS81" s="28" t="s">
        <v>20</v>
      </c>
      <c r="AT81" s="78" t="s">
        <v>20</v>
      </c>
      <c r="AU81" s="28">
        <v>2</v>
      </c>
      <c r="AV81" s="28" t="s">
        <v>20</v>
      </c>
      <c r="AW81" s="78" t="s">
        <v>20</v>
      </c>
      <c r="AX81" s="28">
        <v>2</v>
      </c>
      <c r="AY81" s="28" t="s">
        <v>20</v>
      </c>
      <c r="AZ81" s="78" t="s">
        <v>20</v>
      </c>
    </row>
    <row r="82" spans="1:52" ht="15.75">
      <c r="A82" s="28">
        <f>IF(ISBLANK('YX Diagram'!C89),2,1)</f>
        <v>2</v>
      </c>
      <c r="B82" s="3">
        <f>IF(ISBLANK('YX Diagram'!C89),"",'YX Diagram'!C89)</f>
      </c>
      <c r="C82" s="3">
        <f>IF(ISBLANK('YX Diagram'!D89),"",'YX Diagram'!D89)</f>
      </c>
      <c r="D82" s="22">
        <f>IF(ISBLANK('YX Diagram'!Q89),"",'YX Diagram'!Q89)</f>
      </c>
      <c r="E82" s="23">
        <f t="shared" si="3"/>
      </c>
      <c r="F82" s="24">
        <f>IF(D82="","",SUM(E$3:E82))</f>
      </c>
      <c r="AE82" s="28" t="s">
        <v>20</v>
      </c>
      <c r="AF82" s="28" t="s">
        <v>20</v>
      </c>
      <c r="AG82" s="78" t="s">
        <v>20</v>
      </c>
      <c r="AI82" s="28">
        <v>2</v>
      </c>
      <c r="AJ82" s="28" t="s">
        <v>20</v>
      </c>
      <c r="AK82" s="78" t="s">
        <v>20</v>
      </c>
      <c r="AL82" s="28">
        <v>2</v>
      </c>
      <c r="AM82" s="28" t="s">
        <v>20</v>
      </c>
      <c r="AN82" s="78" t="s">
        <v>20</v>
      </c>
      <c r="AO82" s="28">
        <v>2</v>
      </c>
      <c r="AP82" s="28" t="s">
        <v>20</v>
      </c>
      <c r="AQ82" s="78" t="s">
        <v>20</v>
      </c>
      <c r="AR82" s="28">
        <v>2</v>
      </c>
      <c r="AS82" s="28" t="s">
        <v>20</v>
      </c>
      <c r="AT82" s="78" t="s">
        <v>20</v>
      </c>
      <c r="AU82" s="28">
        <v>2</v>
      </c>
      <c r="AV82" s="28" t="s">
        <v>20</v>
      </c>
      <c r="AW82" s="78" t="s">
        <v>20</v>
      </c>
      <c r="AX82" s="28">
        <v>2</v>
      </c>
      <c r="AY82" s="28" t="s">
        <v>20</v>
      </c>
      <c r="AZ82" s="78" t="s">
        <v>20</v>
      </c>
    </row>
    <row r="83" spans="1:52" ht="15.75">
      <c r="A83" s="28">
        <f>IF(ISBLANK('YX Diagram'!C90),2,1)</f>
        <v>2</v>
      </c>
      <c r="B83" s="3">
        <f>IF(ISBLANK('YX Diagram'!C90),"",'YX Diagram'!C90)</f>
      </c>
      <c r="C83" s="3">
        <f>IF(ISBLANK('YX Diagram'!D90),"",'YX Diagram'!D90)</f>
      </c>
      <c r="D83" s="22">
        <f>IF(ISBLANK('YX Diagram'!Q90),"",'YX Diagram'!Q90)</f>
      </c>
      <c r="E83" s="23">
        <f t="shared" si="3"/>
      </c>
      <c r="F83" s="24">
        <f>IF(D83="","",SUM(E$3:E83))</f>
      </c>
      <c r="AE83" s="28" t="s">
        <v>20</v>
      </c>
      <c r="AF83" s="28" t="s">
        <v>20</v>
      </c>
      <c r="AG83" s="78" t="s">
        <v>20</v>
      </c>
      <c r="AI83" s="28">
        <v>2</v>
      </c>
      <c r="AJ83" s="28" t="s">
        <v>20</v>
      </c>
      <c r="AK83" s="78" t="s">
        <v>20</v>
      </c>
      <c r="AL83" s="28">
        <v>2</v>
      </c>
      <c r="AM83" s="28" t="s">
        <v>20</v>
      </c>
      <c r="AN83" s="78" t="s">
        <v>20</v>
      </c>
      <c r="AO83" s="28">
        <v>2</v>
      </c>
      <c r="AP83" s="28" t="s">
        <v>20</v>
      </c>
      <c r="AQ83" s="78" t="s">
        <v>20</v>
      </c>
      <c r="AR83" s="28">
        <v>2</v>
      </c>
      <c r="AS83" s="28" t="s">
        <v>20</v>
      </c>
      <c r="AT83" s="78" t="s">
        <v>20</v>
      </c>
      <c r="AU83" s="28">
        <v>2</v>
      </c>
      <c r="AV83" s="28" t="s">
        <v>20</v>
      </c>
      <c r="AW83" s="78" t="s">
        <v>20</v>
      </c>
      <c r="AX83" s="28">
        <v>2</v>
      </c>
      <c r="AY83" s="28" t="s">
        <v>20</v>
      </c>
      <c r="AZ83" s="78" t="s">
        <v>20</v>
      </c>
    </row>
    <row r="84" spans="1:52" ht="15.75">
      <c r="A84" s="28">
        <f>IF(ISBLANK('YX Diagram'!C91),2,1)</f>
        <v>2</v>
      </c>
      <c r="B84" s="3">
        <f>IF(ISBLANK('YX Diagram'!C91),"",'YX Diagram'!C91)</f>
      </c>
      <c r="C84" s="3">
        <f>IF(ISBLANK('YX Diagram'!D91),"",'YX Diagram'!D91)</f>
      </c>
      <c r="D84" s="22">
        <f>IF(ISBLANK('YX Diagram'!Q91),"",'YX Diagram'!Q91)</f>
      </c>
      <c r="E84" s="23">
        <f t="shared" si="3"/>
      </c>
      <c r="F84" s="24">
        <f>IF(D84="","",SUM(E$3:E84))</f>
      </c>
      <c r="AE84" s="28" t="s">
        <v>20</v>
      </c>
      <c r="AF84" s="28" t="s">
        <v>20</v>
      </c>
      <c r="AG84" s="78" t="s">
        <v>20</v>
      </c>
      <c r="AI84" s="28">
        <v>2</v>
      </c>
      <c r="AJ84" s="28" t="s">
        <v>20</v>
      </c>
      <c r="AK84" s="78" t="s">
        <v>20</v>
      </c>
      <c r="AL84" s="28">
        <v>2</v>
      </c>
      <c r="AM84" s="28" t="s">
        <v>20</v>
      </c>
      <c r="AN84" s="78" t="s">
        <v>20</v>
      </c>
      <c r="AO84" s="28">
        <v>2</v>
      </c>
      <c r="AP84" s="28" t="s">
        <v>20</v>
      </c>
      <c r="AQ84" s="78" t="s">
        <v>20</v>
      </c>
      <c r="AR84" s="28">
        <v>2</v>
      </c>
      <c r="AS84" s="28" t="s">
        <v>20</v>
      </c>
      <c r="AT84" s="78" t="s">
        <v>20</v>
      </c>
      <c r="AU84" s="28">
        <v>2</v>
      </c>
      <c r="AV84" s="28" t="s">
        <v>20</v>
      </c>
      <c r="AW84" s="78" t="s">
        <v>20</v>
      </c>
      <c r="AX84" s="28">
        <v>2</v>
      </c>
      <c r="AY84" s="28" t="s">
        <v>20</v>
      </c>
      <c r="AZ84" s="78" t="s">
        <v>20</v>
      </c>
    </row>
    <row r="85" spans="1:52" ht="15.75">
      <c r="A85" s="28">
        <f>IF(ISBLANK('YX Diagram'!C92),2,1)</f>
        <v>2</v>
      </c>
      <c r="B85" s="3">
        <f>IF(ISBLANK('YX Diagram'!C92),"",'YX Diagram'!C92)</f>
      </c>
      <c r="C85" s="3">
        <f>IF(ISBLANK('YX Diagram'!D92),"",'YX Diagram'!D92)</f>
      </c>
      <c r="D85" s="22">
        <f>IF(ISBLANK('YX Diagram'!Q92),"",'YX Diagram'!Q92)</f>
      </c>
      <c r="E85" s="23">
        <f t="shared" si="3"/>
      </c>
      <c r="F85" s="24">
        <f>IF(D85="","",SUM(E$3:E85))</f>
      </c>
      <c r="AE85" s="28" t="s">
        <v>20</v>
      </c>
      <c r="AF85" s="28" t="s">
        <v>20</v>
      </c>
      <c r="AG85" s="78" t="s">
        <v>20</v>
      </c>
      <c r="AI85" s="28">
        <v>2</v>
      </c>
      <c r="AJ85" s="28" t="s">
        <v>20</v>
      </c>
      <c r="AK85" s="78" t="s">
        <v>20</v>
      </c>
      <c r="AL85" s="28">
        <v>2</v>
      </c>
      <c r="AM85" s="28" t="s">
        <v>20</v>
      </c>
      <c r="AN85" s="78" t="s">
        <v>20</v>
      </c>
      <c r="AO85" s="28">
        <v>2</v>
      </c>
      <c r="AP85" s="28" t="s">
        <v>20</v>
      </c>
      <c r="AQ85" s="78" t="s">
        <v>20</v>
      </c>
      <c r="AR85" s="28">
        <v>2</v>
      </c>
      <c r="AS85" s="28" t="s">
        <v>20</v>
      </c>
      <c r="AT85" s="78" t="s">
        <v>20</v>
      </c>
      <c r="AU85" s="28">
        <v>2</v>
      </c>
      <c r="AV85" s="28" t="s">
        <v>20</v>
      </c>
      <c r="AW85" s="78" t="s">
        <v>20</v>
      </c>
      <c r="AX85" s="28">
        <v>2</v>
      </c>
      <c r="AY85" s="28" t="s">
        <v>20</v>
      </c>
      <c r="AZ85" s="78" t="s">
        <v>20</v>
      </c>
    </row>
    <row r="86" spans="1:52" ht="15.75">
      <c r="A86" s="28">
        <f>IF(ISBLANK('YX Diagram'!C93),2,1)</f>
        <v>2</v>
      </c>
      <c r="B86" s="3">
        <f>IF(ISBLANK('YX Diagram'!C93),"",'YX Diagram'!C93)</f>
      </c>
      <c r="C86" s="3">
        <f>IF(ISBLANK('YX Diagram'!D93),"",'YX Diagram'!D93)</f>
      </c>
      <c r="D86" s="22">
        <f>IF(ISBLANK('YX Diagram'!Q93),"",'YX Diagram'!Q93)</f>
      </c>
      <c r="E86" s="23">
        <f t="shared" si="3"/>
      </c>
      <c r="F86" s="24">
        <f>IF(D86="","",SUM(E$3:E86))</f>
      </c>
      <c r="AE86" s="28" t="s">
        <v>20</v>
      </c>
      <c r="AF86" s="28" t="s">
        <v>20</v>
      </c>
      <c r="AG86" s="78" t="s">
        <v>20</v>
      </c>
      <c r="AI86" s="28">
        <v>2</v>
      </c>
      <c r="AJ86" s="28" t="s">
        <v>20</v>
      </c>
      <c r="AK86" s="78" t="s">
        <v>20</v>
      </c>
      <c r="AL86" s="28">
        <v>2</v>
      </c>
      <c r="AM86" s="28" t="s">
        <v>20</v>
      </c>
      <c r="AN86" s="78" t="s">
        <v>20</v>
      </c>
      <c r="AO86" s="28">
        <v>2</v>
      </c>
      <c r="AP86" s="28" t="s">
        <v>20</v>
      </c>
      <c r="AQ86" s="78" t="s">
        <v>20</v>
      </c>
      <c r="AR86" s="28">
        <v>2</v>
      </c>
      <c r="AS86" s="28" t="s">
        <v>20</v>
      </c>
      <c r="AT86" s="78" t="s">
        <v>20</v>
      </c>
      <c r="AU86" s="28">
        <v>2</v>
      </c>
      <c r="AV86" s="28" t="s">
        <v>20</v>
      </c>
      <c r="AW86" s="78" t="s">
        <v>20</v>
      </c>
      <c r="AX86" s="28">
        <v>2</v>
      </c>
      <c r="AY86" s="28" t="s">
        <v>20</v>
      </c>
      <c r="AZ86" s="78" t="s">
        <v>20</v>
      </c>
    </row>
    <row r="87" spans="1:52" ht="15.75">
      <c r="A87" s="28">
        <f>IF(ISBLANK('YX Diagram'!C94),2,1)</f>
        <v>2</v>
      </c>
      <c r="B87" s="3">
        <f>IF(ISBLANK('YX Diagram'!C94),"",'YX Diagram'!C94)</f>
      </c>
      <c r="C87" s="3">
        <f>IF(ISBLANK('YX Diagram'!D94),"",'YX Diagram'!D94)</f>
      </c>
      <c r="D87" s="22">
        <f>IF(ISBLANK('YX Diagram'!Q94),"",'YX Diagram'!Q94)</f>
      </c>
      <c r="E87" s="23">
        <f t="shared" si="3"/>
      </c>
      <c r="F87" s="24">
        <f>IF(D87="","",SUM(E$3:E87))</f>
      </c>
      <c r="AE87" s="28" t="s">
        <v>20</v>
      </c>
      <c r="AF87" s="28" t="s">
        <v>20</v>
      </c>
      <c r="AG87" s="78" t="s">
        <v>20</v>
      </c>
      <c r="AI87" s="28">
        <v>2</v>
      </c>
      <c r="AJ87" s="28" t="s">
        <v>20</v>
      </c>
      <c r="AK87" s="78" t="s">
        <v>20</v>
      </c>
      <c r="AL87" s="28">
        <v>2</v>
      </c>
      <c r="AM87" s="28" t="s">
        <v>20</v>
      </c>
      <c r="AN87" s="78" t="s">
        <v>20</v>
      </c>
      <c r="AO87" s="28">
        <v>2</v>
      </c>
      <c r="AP87" s="28" t="s">
        <v>20</v>
      </c>
      <c r="AQ87" s="78" t="s">
        <v>20</v>
      </c>
      <c r="AR87" s="28">
        <v>2</v>
      </c>
      <c r="AS87" s="28" t="s">
        <v>20</v>
      </c>
      <c r="AT87" s="78" t="s">
        <v>20</v>
      </c>
      <c r="AU87" s="28">
        <v>2</v>
      </c>
      <c r="AV87" s="28" t="s">
        <v>20</v>
      </c>
      <c r="AW87" s="78" t="s">
        <v>20</v>
      </c>
      <c r="AX87" s="28">
        <v>2</v>
      </c>
      <c r="AY87" s="28" t="s">
        <v>20</v>
      </c>
      <c r="AZ87" s="78" t="s">
        <v>20</v>
      </c>
    </row>
    <row r="88" spans="1:52" ht="15.75">
      <c r="A88" s="28">
        <f>IF(ISBLANK('YX Diagram'!C95),2,1)</f>
        <v>2</v>
      </c>
      <c r="B88" s="3">
        <f>IF(ISBLANK('YX Diagram'!C95),"",'YX Diagram'!C95)</f>
      </c>
      <c r="C88" s="3">
        <f>IF(ISBLANK('YX Diagram'!D95),"",'YX Diagram'!D95)</f>
      </c>
      <c r="D88" s="22">
        <f>IF(ISBLANK('YX Diagram'!Q95),"",'YX Diagram'!Q95)</f>
      </c>
      <c r="E88" s="23">
        <f t="shared" si="3"/>
      </c>
      <c r="F88" s="24">
        <f>IF(D88="","",SUM(E$3:E88))</f>
      </c>
      <c r="AE88" s="28" t="s">
        <v>20</v>
      </c>
      <c r="AF88" s="28" t="s">
        <v>20</v>
      </c>
      <c r="AG88" s="78" t="s">
        <v>20</v>
      </c>
      <c r="AI88" s="28">
        <v>2</v>
      </c>
      <c r="AJ88" s="28" t="s">
        <v>20</v>
      </c>
      <c r="AK88" s="78" t="s">
        <v>20</v>
      </c>
      <c r="AL88" s="28">
        <v>2</v>
      </c>
      <c r="AM88" s="28" t="s">
        <v>20</v>
      </c>
      <c r="AN88" s="78" t="s">
        <v>20</v>
      </c>
      <c r="AO88" s="28">
        <v>2</v>
      </c>
      <c r="AP88" s="28" t="s">
        <v>20</v>
      </c>
      <c r="AQ88" s="78" t="s">
        <v>20</v>
      </c>
      <c r="AR88" s="28">
        <v>2</v>
      </c>
      <c r="AS88" s="28" t="s">
        <v>20</v>
      </c>
      <c r="AT88" s="78" t="s">
        <v>20</v>
      </c>
      <c r="AU88" s="28">
        <v>2</v>
      </c>
      <c r="AV88" s="28" t="s">
        <v>20</v>
      </c>
      <c r="AW88" s="78" t="s">
        <v>20</v>
      </c>
      <c r="AX88" s="28">
        <v>2</v>
      </c>
      <c r="AY88" s="28" t="s">
        <v>20</v>
      </c>
      <c r="AZ88" s="78" t="s">
        <v>20</v>
      </c>
    </row>
    <row r="89" spans="1:52" ht="15.75">
      <c r="A89" s="28">
        <f>IF(ISBLANK('YX Diagram'!C96),2,1)</f>
        <v>2</v>
      </c>
      <c r="B89" s="3">
        <f>IF(ISBLANK('YX Diagram'!C96),"",'YX Diagram'!C96)</f>
      </c>
      <c r="C89" s="3">
        <f>IF(ISBLANK('YX Diagram'!D96),"",'YX Diagram'!D96)</f>
      </c>
      <c r="D89" s="22">
        <f>IF(ISBLANK('YX Diagram'!Q96),"",'YX Diagram'!Q96)</f>
      </c>
      <c r="E89" s="23">
        <f t="shared" si="3"/>
      </c>
      <c r="F89" s="24">
        <f>IF(D89="","",SUM(E$3:E89))</f>
      </c>
      <c r="AE89" s="28" t="s">
        <v>20</v>
      </c>
      <c r="AF89" s="28" t="s">
        <v>20</v>
      </c>
      <c r="AG89" s="78" t="s">
        <v>20</v>
      </c>
      <c r="AI89" s="28">
        <v>2</v>
      </c>
      <c r="AJ89" s="28" t="s">
        <v>20</v>
      </c>
      <c r="AK89" s="78" t="s">
        <v>20</v>
      </c>
      <c r="AL89" s="28">
        <v>2</v>
      </c>
      <c r="AM89" s="28" t="s">
        <v>20</v>
      </c>
      <c r="AN89" s="78" t="s">
        <v>20</v>
      </c>
      <c r="AO89" s="28">
        <v>2</v>
      </c>
      <c r="AP89" s="28" t="s">
        <v>20</v>
      </c>
      <c r="AQ89" s="78" t="s">
        <v>20</v>
      </c>
      <c r="AR89" s="28">
        <v>2</v>
      </c>
      <c r="AS89" s="28" t="s">
        <v>20</v>
      </c>
      <c r="AT89" s="78" t="s">
        <v>20</v>
      </c>
      <c r="AU89" s="28">
        <v>2</v>
      </c>
      <c r="AV89" s="28" t="s">
        <v>20</v>
      </c>
      <c r="AW89" s="78" t="s">
        <v>20</v>
      </c>
      <c r="AX89" s="28">
        <v>2</v>
      </c>
      <c r="AY89" s="28" t="s">
        <v>20</v>
      </c>
      <c r="AZ89" s="78" t="s">
        <v>20</v>
      </c>
    </row>
    <row r="90" spans="1:52" ht="15.75">
      <c r="A90" s="28">
        <f>IF(ISBLANK('YX Diagram'!C97),2,1)</f>
        <v>2</v>
      </c>
      <c r="B90" s="3">
        <f>IF(ISBLANK('YX Diagram'!C97),"",'YX Diagram'!C97)</f>
      </c>
      <c r="C90" s="3">
        <f>IF(ISBLANK('YX Diagram'!D97),"",'YX Diagram'!D97)</f>
      </c>
      <c r="D90" s="22">
        <f>IF(ISBLANK('YX Diagram'!Q97),"",'YX Diagram'!Q97)</f>
      </c>
      <c r="E90" s="23">
        <f t="shared" si="3"/>
      </c>
      <c r="F90" s="24">
        <f>IF(D90="","",SUM(E$3:E90))</f>
      </c>
      <c r="AE90" s="28" t="s">
        <v>20</v>
      </c>
      <c r="AF90" s="28" t="s">
        <v>20</v>
      </c>
      <c r="AG90" s="78" t="s">
        <v>20</v>
      </c>
      <c r="AI90" s="28">
        <v>2</v>
      </c>
      <c r="AJ90" s="28" t="s">
        <v>20</v>
      </c>
      <c r="AK90" s="78" t="s">
        <v>20</v>
      </c>
      <c r="AL90" s="28">
        <v>2</v>
      </c>
      <c r="AM90" s="28" t="s">
        <v>20</v>
      </c>
      <c r="AN90" s="78" t="s">
        <v>20</v>
      </c>
      <c r="AO90" s="28">
        <v>2</v>
      </c>
      <c r="AP90" s="28" t="s">
        <v>20</v>
      </c>
      <c r="AQ90" s="78" t="s">
        <v>20</v>
      </c>
      <c r="AR90" s="28">
        <v>2</v>
      </c>
      <c r="AS90" s="28" t="s">
        <v>20</v>
      </c>
      <c r="AT90" s="78" t="s">
        <v>20</v>
      </c>
      <c r="AU90" s="28">
        <v>2</v>
      </c>
      <c r="AV90" s="28" t="s">
        <v>20</v>
      </c>
      <c r="AW90" s="78" t="s">
        <v>20</v>
      </c>
      <c r="AX90" s="28">
        <v>2</v>
      </c>
      <c r="AY90" s="28" t="s">
        <v>20</v>
      </c>
      <c r="AZ90" s="78" t="s">
        <v>20</v>
      </c>
    </row>
    <row r="91" spans="1:52" ht="15.75">
      <c r="A91" s="28">
        <f>IF(ISBLANK('YX Diagram'!C98),2,1)</f>
        <v>2</v>
      </c>
      <c r="B91" s="3">
        <f>IF(ISBLANK('YX Diagram'!C98),"",'YX Diagram'!C98)</f>
      </c>
      <c r="C91" s="3">
        <f>IF(ISBLANK('YX Diagram'!D98),"",'YX Diagram'!D98)</f>
      </c>
      <c r="D91" s="22">
        <f>IF(ISBLANK('YX Diagram'!Q98),"",'YX Diagram'!Q98)</f>
      </c>
      <c r="E91" s="23">
        <f t="shared" si="3"/>
      </c>
      <c r="F91" s="24">
        <f>IF(D91="","",SUM(E$3:E91))</f>
      </c>
      <c r="AE91" s="28" t="s">
        <v>20</v>
      </c>
      <c r="AF91" s="28" t="s">
        <v>20</v>
      </c>
      <c r="AG91" s="78" t="s">
        <v>20</v>
      </c>
      <c r="AI91" s="28">
        <v>2</v>
      </c>
      <c r="AJ91" s="28" t="s">
        <v>20</v>
      </c>
      <c r="AK91" s="78" t="s">
        <v>20</v>
      </c>
      <c r="AL91" s="28">
        <v>2</v>
      </c>
      <c r="AM91" s="28" t="s">
        <v>20</v>
      </c>
      <c r="AN91" s="78" t="s">
        <v>20</v>
      </c>
      <c r="AO91" s="28">
        <v>2</v>
      </c>
      <c r="AP91" s="28" t="s">
        <v>20</v>
      </c>
      <c r="AQ91" s="78" t="s">
        <v>20</v>
      </c>
      <c r="AR91" s="28">
        <v>2</v>
      </c>
      <c r="AS91" s="28" t="s">
        <v>20</v>
      </c>
      <c r="AT91" s="78" t="s">
        <v>20</v>
      </c>
      <c r="AU91" s="28">
        <v>2</v>
      </c>
      <c r="AV91" s="28" t="s">
        <v>20</v>
      </c>
      <c r="AW91" s="78" t="s">
        <v>20</v>
      </c>
      <c r="AX91" s="28">
        <v>2</v>
      </c>
      <c r="AY91" s="28" t="s">
        <v>20</v>
      </c>
      <c r="AZ91" s="78" t="s">
        <v>20</v>
      </c>
    </row>
    <row r="92" spans="1:52" ht="15.75">
      <c r="A92" s="28">
        <f>IF(ISBLANK('YX Diagram'!C99),2,1)</f>
        <v>2</v>
      </c>
      <c r="B92" s="3">
        <f>IF(ISBLANK('YX Diagram'!C99),"",'YX Diagram'!C99)</f>
      </c>
      <c r="C92" s="3">
        <f>IF(ISBLANK('YX Diagram'!D99),"",'YX Diagram'!D99)</f>
      </c>
      <c r="D92" s="22">
        <f>IF(ISBLANK('YX Diagram'!Q99),"",'YX Diagram'!Q99)</f>
      </c>
      <c r="E92" s="23">
        <f t="shared" si="3"/>
      </c>
      <c r="F92" s="24">
        <f>IF(D92="","",SUM(E$3:E92))</f>
      </c>
      <c r="AE92" s="28" t="s">
        <v>20</v>
      </c>
      <c r="AF92" s="28" t="s">
        <v>20</v>
      </c>
      <c r="AG92" s="78" t="s">
        <v>20</v>
      </c>
      <c r="AI92" s="28">
        <v>2</v>
      </c>
      <c r="AJ92" s="28" t="s">
        <v>20</v>
      </c>
      <c r="AK92" s="78" t="s">
        <v>20</v>
      </c>
      <c r="AL92" s="28">
        <v>2</v>
      </c>
      <c r="AM92" s="28" t="s">
        <v>20</v>
      </c>
      <c r="AN92" s="78" t="s">
        <v>20</v>
      </c>
      <c r="AO92" s="28">
        <v>2</v>
      </c>
      <c r="AP92" s="28" t="s">
        <v>20</v>
      </c>
      <c r="AQ92" s="78" t="s">
        <v>20</v>
      </c>
      <c r="AR92" s="28">
        <v>2</v>
      </c>
      <c r="AS92" s="28" t="s">
        <v>20</v>
      </c>
      <c r="AT92" s="78" t="s">
        <v>20</v>
      </c>
      <c r="AU92" s="28">
        <v>2</v>
      </c>
      <c r="AV92" s="28" t="s">
        <v>20</v>
      </c>
      <c r="AW92" s="78" t="s">
        <v>20</v>
      </c>
      <c r="AX92" s="28">
        <v>2</v>
      </c>
      <c r="AY92" s="28" t="s">
        <v>20</v>
      </c>
      <c r="AZ92" s="78" t="s">
        <v>20</v>
      </c>
    </row>
    <row r="93" spans="1:52" ht="15.75">
      <c r="A93" s="28">
        <f>IF(ISBLANK('YX Diagram'!C100),2,1)</f>
        <v>2</v>
      </c>
      <c r="B93" s="3">
        <f>IF(ISBLANK('YX Diagram'!C100),"",'YX Diagram'!C100)</f>
      </c>
      <c r="C93" s="3">
        <f>IF(ISBLANK('YX Diagram'!D100),"",'YX Diagram'!D100)</f>
      </c>
      <c r="D93" s="22">
        <f>IF(ISBLANK('YX Diagram'!Q100),"",'YX Diagram'!Q100)</f>
      </c>
      <c r="E93" s="23">
        <f t="shared" si="3"/>
      </c>
      <c r="F93" s="24">
        <f>IF(D93="","",SUM(E$3:E93))</f>
      </c>
      <c r="AE93" s="28" t="s">
        <v>20</v>
      </c>
      <c r="AF93" s="28" t="s">
        <v>20</v>
      </c>
      <c r="AG93" s="78" t="s">
        <v>20</v>
      </c>
      <c r="AI93" s="28">
        <v>2</v>
      </c>
      <c r="AJ93" s="28" t="s">
        <v>20</v>
      </c>
      <c r="AK93" s="78" t="s">
        <v>20</v>
      </c>
      <c r="AL93" s="28">
        <v>2</v>
      </c>
      <c r="AM93" s="28" t="s">
        <v>20</v>
      </c>
      <c r="AN93" s="78" t="s">
        <v>20</v>
      </c>
      <c r="AO93" s="28">
        <v>2</v>
      </c>
      <c r="AP93" s="28" t="s">
        <v>20</v>
      </c>
      <c r="AQ93" s="78" t="s">
        <v>20</v>
      </c>
      <c r="AR93" s="28">
        <v>2</v>
      </c>
      <c r="AS93" s="28" t="s">
        <v>20</v>
      </c>
      <c r="AT93" s="78" t="s">
        <v>20</v>
      </c>
      <c r="AU93" s="28">
        <v>2</v>
      </c>
      <c r="AV93" s="28" t="s">
        <v>20</v>
      </c>
      <c r="AW93" s="78" t="s">
        <v>20</v>
      </c>
      <c r="AX93" s="28">
        <v>2</v>
      </c>
      <c r="AY93" s="28" t="s">
        <v>20</v>
      </c>
      <c r="AZ93" s="78" t="s">
        <v>20</v>
      </c>
    </row>
    <row r="94" spans="1:52" ht="15.75">
      <c r="A94" s="28">
        <f>IF(ISBLANK('YX Diagram'!C101),2,1)</f>
        <v>2</v>
      </c>
      <c r="B94" s="3">
        <f>IF(ISBLANK('YX Diagram'!C101),"",'YX Diagram'!C101)</f>
      </c>
      <c r="C94" s="3">
        <f>IF(ISBLANK('YX Diagram'!D101),"",'YX Diagram'!D101)</f>
      </c>
      <c r="D94" s="22">
        <f>IF(ISBLANK('YX Diagram'!Q101),"",'YX Diagram'!Q101)</f>
      </c>
      <c r="E94" s="23">
        <f t="shared" si="3"/>
      </c>
      <c r="F94" s="24">
        <f>IF(D94="","",SUM(E$3:E94))</f>
      </c>
      <c r="AE94" s="28" t="s">
        <v>20</v>
      </c>
      <c r="AF94" s="28" t="s">
        <v>20</v>
      </c>
      <c r="AG94" s="78" t="s">
        <v>20</v>
      </c>
      <c r="AI94" s="28">
        <v>2</v>
      </c>
      <c r="AJ94" s="28" t="s">
        <v>20</v>
      </c>
      <c r="AK94" s="78" t="s">
        <v>20</v>
      </c>
      <c r="AL94" s="28">
        <v>2</v>
      </c>
      <c r="AM94" s="28" t="s">
        <v>20</v>
      </c>
      <c r="AN94" s="78" t="s">
        <v>20</v>
      </c>
      <c r="AO94" s="28">
        <v>2</v>
      </c>
      <c r="AP94" s="28" t="s">
        <v>20</v>
      </c>
      <c r="AQ94" s="78" t="s">
        <v>20</v>
      </c>
      <c r="AR94" s="28">
        <v>2</v>
      </c>
      <c r="AS94" s="28" t="s">
        <v>20</v>
      </c>
      <c r="AT94" s="78" t="s">
        <v>20</v>
      </c>
      <c r="AU94" s="28">
        <v>2</v>
      </c>
      <c r="AV94" s="28" t="s">
        <v>20</v>
      </c>
      <c r="AW94" s="78" t="s">
        <v>20</v>
      </c>
      <c r="AX94" s="28">
        <v>2</v>
      </c>
      <c r="AY94" s="28" t="s">
        <v>20</v>
      </c>
      <c r="AZ94" s="78" t="s">
        <v>20</v>
      </c>
    </row>
    <row r="95" spans="1:52" ht="15.75">
      <c r="A95" s="28">
        <f>IF(ISBLANK('YX Diagram'!C102),2,1)</f>
        <v>2</v>
      </c>
      <c r="B95" s="3">
        <f>IF(ISBLANK('YX Diagram'!C102),"",'YX Diagram'!C102)</f>
      </c>
      <c r="C95" s="3">
        <f>IF(ISBLANK('YX Diagram'!D102),"",'YX Diagram'!D102)</f>
      </c>
      <c r="D95" s="22">
        <f>IF(ISBLANK('YX Diagram'!Q102),"",'YX Diagram'!Q102)</f>
      </c>
      <c r="E95" s="23">
        <f t="shared" si="3"/>
      </c>
      <c r="F95" s="24">
        <f>IF(D95="","",SUM(E$3:E95))</f>
      </c>
      <c r="AE95" s="28" t="s">
        <v>20</v>
      </c>
      <c r="AF95" s="28" t="s">
        <v>20</v>
      </c>
      <c r="AG95" s="78" t="s">
        <v>20</v>
      </c>
      <c r="AI95" s="28">
        <v>2</v>
      </c>
      <c r="AJ95" s="28" t="s">
        <v>20</v>
      </c>
      <c r="AK95" s="78" t="s">
        <v>20</v>
      </c>
      <c r="AL95" s="28">
        <v>2</v>
      </c>
      <c r="AM95" s="28" t="s">
        <v>20</v>
      </c>
      <c r="AN95" s="78" t="s">
        <v>20</v>
      </c>
      <c r="AO95" s="28">
        <v>2</v>
      </c>
      <c r="AP95" s="28" t="s">
        <v>20</v>
      </c>
      <c r="AQ95" s="78" t="s">
        <v>20</v>
      </c>
      <c r="AR95" s="28">
        <v>2</v>
      </c>
      <c r="AS95" s="28" t="s">
        <v>20</v>
      </c>
      <c r="AT95" s="78" t="s">
        <v>20</v>
      </c>
      <c r="AU95" s="28">
        <v>2</v>
      </c>
      <c r="AV95" s="28" t="s">
        <v>20</v>
      </c>
      <c r="AW95" s="78" t="s">
        <v>20</v>
      </c>
      <c r="AX95" s="28">
        <v>2</v>
      </c>
      <c r="AY95" s="28" t="s">
        <v>20</v>
      </c>
      <c r="AZ95" s="78" t="s">
        <v>20</v>
      </c>
    </row>
    <row r="96" spans="1:52" ht="15.75">
      <c r="A96" s="28">
        <f>IF(ISBLANK('YX Diagram'!C103),2,1)</f>
        <v>2</v>
      </c>
      <c r="B96" s="3">
        <f>IF(ISBLANK('YX Diagram'!C103),"",'YX Diagram'!C103)</f>
      </c>
      <c r="C96" s="3">
        <f>IF(ISBLANK('YX Diagram'!D103),"",'YX Diagram'!D103)</f>
      </c>
      <c r="D96" s="22">
        <f>IF(ISBLANK('YX Diagram'!Q103),"",'YX Diagram'!Q103)</f>
      </c>
      <c r="E96" s="23">
        <f t="shared" si="3"/>
      </c>
      <c r="F96" s="24">
        <f>IF(D96="","",SUM(E$3:E96))</f>
      </c>
      <c r="AE96" s="28" t="s">
        <v>20</v>
      </c>
      <c r="AF96" s="28" t="s">
        <v>20</v>
      </c>
      <c r="AG96" s="78" t="s">
        <v>20</v>
      </c>
      <c r="AI96" s="28">
        <v>2</v>
      </c>
      <c r="AJ96" s="28" t="s">
        <v>20</v>
      </c>
      <c r="AK96" s="78" t="s">
        <v>20</v>
      </c>
      <c r="AL96" s="28">
        <v>2</v>
      </c>
      <c r="AM96" s="28" t="s">
        <v>20</v>
      </c>
      <c r="AN96" s="78" t="s">
        <v>20</v>
      </c>
      <c r="AO96" s="28">
        <v>2</v>
      </c>
      <c r="AP96" s="28" t="s">
        <v>20</v>
      </c>
      <c r="AQ96" s="78" t="s">
        <v>20</v>
      </c>
      <c r="AR96" s="28">
        <v>2</v>
      </c>
      <c r="AS96" s="28" t="s">
        <v>20</v>
      </c>
      <c r="AT96" s="78" t="s">
        <v>20</v>
      </c>
      <c r="AU96" s="28">
        <v>2</v>
      </c>
      <c r="AV96" s="28" t="s">
        <v>20</v>
      </c>
      <c r="AW96" s="78" t="s">
        <v>20</v>
      </c>
      <c r="AX96" s="28">
        <v>2</v>
      </c>
      <c r="AY96" s="28" t="s">
        <v>20</v>
      </c>
      <c r="AZ96" s="78" t="s">
        <v>20</v>
      </c>
    </row>
    <row r="97" spans="1:52" ht="15.75">
      <c r="A97" s="28">
        <f>IF(ISBLANK('YX Diagram'!C104),2,1)</f>
        <v>2</v>
      </c>
      <c r="B97" s="3">
        <f>IF(ISBLANK('YX Diagram'!C104),"",'YX Diagram'!C104)</f>
      </c>
      <c r="C97" s="3">
        <f>IF(ISBLANK('YX Diagram'!D104),"",'YX Diagram'!D104)</f>
      </c>
      <c r="D97" s="22">
        <f>IF(ISBLANK('YX Diagram'!Q104),"",'YX Diagram'!Q104)</f>
      </c>
      <c r="E97" s="23">
        <f t="shared" si="3"/>
      </c>
      <c r="F97" s="24">
        <f>IF(D97="","",SUM(E$3:E97))</f>
      </c>
      <c r="AE97" s="28" t="s">
        <v>20</v>
      </c>
      <c r="AF97" s="28" t="s">
        <v>20</v>
      </c>
      <c r="AG97" s="78" t="s">
        <v>20</v>
      </c>
      <c r="AI97" s="28">
        <v>2</v>
      </c>
      <c r="AJ97" s="28" t="s">
        <v>20</v>
      </c>
      <c r="AK97" s="78" t="s">
        <v>20</v>
      </c>
      <c r="AL97" s="28">
        <v>2</v>
      </c>
      <c r="AM97" s="28" t="s">
        <v>20</v>
      </c>
      <c r="AN97" s="78" t="s">
        <v>20</v>
      </c>
      <c r="AO97" s="28">
        <v>2</v>
      </c>
      <c r="AP97" s="28" t="s">
        <v>20</v>
      </c>
      <c r="AQ97" s="78" t="s">
        <v>20</v>
      </c>
      <c r="AR97" s="28">
        <v>2</v>
      </c>
      <c r="AS97" s="28" t="s">
        <v>20</v>
      </c>
      <c r="AT97" s="78" t="s">
        <v>20</v>
      </c>
      <c r="AU97" s="28">
        <v>2</v>
      </c>
      <c r="AV97" s="28" t="s">
        <v>20</v>
      </c>
      <c r="AW97" s="78" t="s">
        <v>20</v>
      </c>
      <c r="AX97" s="28">
        <v>2</v>
      </c>
      <c r="AY97" s="28" t="s">
        <v>20</v>
      </c>
      <c r="AZ97" s="78" t="s">
        <v>20</v>
      </c>
    </row>
    <row r="98" spans="1:52" ht="15.75">
      <c r="A98" s="28">
        <f>IF(ISBLANK('YX Diagram'!C105),2,1)</f>
        <v>2</v>
      </c>
      <c r="B98" s="3">
        <f>IF(ISBLANK('YX Diagram'!C105),"",'YX Diagram'!C105)</f>
      </c>
      <c r="C98" s="3">
        <f>IF(ISBLANK('YX Diagram'!D105),"",'YX Diagram'!D105)</f>
      </c>
      <c r="D98" s="22">
        <f>IF(ISBLANK('YX Diagram'!Q105),"",'YX Diagram'!Q105)</f>
      </c>
      <c r="E98" s="23">
        <f t="shared" si="3"/>
      </c>
      <c r="F98" s="24">
        <f>IF(D98="","",SUM(E$3:E98))</f>
      </c>
      <c r="AE98" s="28" t="s">
        <v>20</v>
      </c>
      <c r="AF98" s="28" t="s">
        <v>20</v>
      </c>
      <c r="AG98" s="78" t="s">
        <v>20</v>
      </c>
      <c r="AI98" s="28">
        <v>2</v>
      </c>
      <c r="AJ98" s="28" t="s">
        <v>20</v>
      </c>
      <c r="AK98" s="78" t="s">
        <v>20</v>
      </c>
      <c r="AL98" s="28">
        <v>2</v>
      </c>
      <c r="AM98" s="28" t="s">
        <v>20</v>
      </c>
      <c r="AN98" s="78" t="s">
        <v>20</v>
      </c>
      <c r="AO98" s="28">
        <v>2</v>
      </c>
      <c r="AP98" s="28" t="s">
        <v>20</v>
      </c>
      <c r="AQ98" s="78" t="s">
        <v>20</v>
      </c>
      <c r="AR98" s="28">
        <v>2</v>
      </c>
      <c r="AS98" s="28" t="s">
        <v>20</v>
      </c>
      <c r="AT98" s="78" t="s">
        <v>20</v>
      </c>
      <c r="AU98" s="28">
        <v>2</v>
      </c>
      <c r="AV98" s="28" t="s">
        <v>20</v>
      </c>
      <c r="AW98" s="78" t="s">
        <v>20</v>
      </c>
      <c r="AX98" s="28">
        <v>2</v>
      </c>
      <c r="AY98" s="28" t="s">
        <v>20</v>
      </c>
      <c r="AZ98" s="78" t="s">
        <v>20</v>
      </c>
    </row>
    <row r="99" spans="1:52" ht="15.75">
      <c r="A99" s="28">
        <f>IF(ISBLANK('YX Diagram'!C106),2,1)</f>
        <v>2</v>
      </c>
      <c r="B99" s="3">
        <f>IF(ISBLANK('YX Diagram'!C106),"",'YX Diagram'!C106)</f>
      </c>
      <c r="C99" s="3">
        <f>IF(ISBLANK('YX Diagram'!D106),"",'YX Diagram'!D106)</f>
      </c>
      <c r="D99" s="22">
        <f>IF(ISBLANK('YX Diagram'!Q106),"",'YX Diagram'!Q106)</f>
      </c>
      <c r="E99" s="23">
        <f>IF(D99="","",D99/D$103)</f>
      </c>
      <c r="F99" s="24">
        <f>IF(D99="","",SUM(E$3:E99))</f>
      </c>
      <c r="AE99" s="28" t="s">
        <v>20</v>
      </c>
      <c r="AF99" s="28" t="s">
        <v>20</v>
      </c>
      <c r="AG99" s="78" t="s">
        <v>20</v>
      </c>
      <c r="AI99" s="28">
        <v>2</v>
      </c>
      <c r="AJ99" s="28" t="s">
        <v>20</v>
      </c>
      <c r="AK99" s="78" t="s">
        <v>20</v>
      </c>
      <c r="AL99" s="28">
        <v>2</v>
      </c>
      <c r="AM99" s="28" t="s">
        <v>20</v>
      </c>
      <c r="AN99" s="78" t="s">
        <v>20</v>
      </c>
      <c r="AO99" s="28">
        <v>2</v>
      </c>
      <c r="AP99" s="28" t="s">
        <v>20</v>
      </c>
      <c r="AQ99" s="78" t="s">
        <v>20</v>
      </c>
      <c r="AR99" s="28">
        <v>2</v>
      </c>
      <c r="AS99" s="28" t="s">
        <v>20</v>
      </c>
      <c r="AT99" s="78" t="s">
        <v>20</v>
      </c>
      <c r="AU99" s="28">
        <v>2</v>
      </c>
      <c r="AV99" s="28" t="s">
        <v>20</v>
      </c>
      <c r="AW99" s="78" t="s">
        <v>20</v>
      </c>
      <c r="AX99" s="28">
        <v>2</v>
      </c>
      <c r="AY99" s="28" t="s">
        <v>20</v>
      </c>
      <c r="AZ99" s="78" t="s">
        <v>20</v>
      </c>
    </row>
    <row r="100" spans="1:52" ht="15.75">
      <c r="A100" s="28">
        <f>IF(ISBLANK('YX Diagram'!C107),2,1)</f>
        <v>2</v>
      </c>
      <c r="B100" s="3">
        <f>IF(ISBLANK('YX Diagram'!C107),"",'YX Diagram'!C107)</f>
      </c>
      <c r="C100" s="3">
        <f>IF(ISBLANK('YX Diagram'!D107),"",'YX Diagram'!D107)</f>
      </c>
      <c r="D100" s="22">
        <f>IF(ISBLANK('YX Diagram'!Q107),"",'YX Diagram'!Q107)</f>
      </c>
      <c r="E100" s="23">
        <f>IF(D100="","",D100/D$103)</f>
      </c>
      <c r="F100" s="24">
        <f>IF(D100="","",SUM(E$3:E100))</f>
      </c>
      <c r="AE100" s="28" t="s">
        <v>20</v>
      </c>
      <c r="AF100" s="28" t="s">
        <v>20</v>
      </c>
      <c r="AG100" s="78" t="s">
        <v>20</v>
      </c>
      <c r="AI100" s="28">
        <v>2</v>
      </c>
      <c r="AJ100" s="28" t="s">
        <v>20</v>
      </c>
      <c r="AK100" s="78" t="s">
        <v>20</v>
      </c>
      <c r="AL100" s="28">
        <v>2</v>
      </c>
      <c r="AM100" s="28" t="s">
        <v>20</v>
      </c>
      <c r="AN100" s="78" t="s">
        <v>20</v>
      </c>
      <c r="AO100" s="28">
        <v>2</v>
      </c>
      <c r="AP100" s="28" t="s">
        <v>20</v>
      </c>
      <c r="AQ100" s="78" t="s">
        <v>20</v>
      </c>
      <c r="AR100" s="28">
        <v>2</v>
      </c>
      <c r="AS100" s="28" t="s">
        <v>20</v>
      </c>
      <c r="AT100" s="78" t="s">
        <v>20</v>
      </c>
      <c r="AU100" s="28">
        <v>2</v>
      </c>
      <c r="AV100" s="28" t="s">
        <v>20</v>
      </c>
      <c r="AW100" s="78" t="s">
        <v>20</v>
      </c>
      <c r="AX100" s="28">
        <v>2</v>
      </c>
      <c r="AY100" s="28" t="s">
        <v>20</v>
      </c>
      <c r="AZ100" s="78" t="s">
        <v>20</v>
      </c>
    </row>
    <row r="101" spans="1:52" ht="15.75">
      <c r="A101" s="28">
        <f>IF(ISBLANK('YX Diagram'!C108),2,1)</f>
        <v>2</v>
      </c>
      <c r="B101" s="3">
        <f>IF(ISBLANK('YX Diagram'!C108),"",'YX Diagram'!C108)</f>
      </c>
      <c r="C101" s="3">
        <f>IF(ISBLANK('YX Diagram'!D108),"",'YX Diagram'!D108)</f>
      </c>
      <c r="D101" s="22">
        <f>IF(ISBLANK('YX Diagram'!Q108),"",'YX Diagram'!Q108)</f>
      </c>
      <c r="E101" s="23">
        <f>IF(D101="","",D101/D$103)</f>
      </c>
      <c r="F101" s="24">
        <f>IF(D101="","",SUM(E$3:E101))</f>
      </c>
      <c r="AE101" s="28" t="s">
        <v>20</v>
      </c>
      <c r="AF101" s="28" t="s">
        <v>20</v>
      </c>
      <c r="AG101" s="78" t="s">
        <v>20</v>
      </c>
      <c r="AI101" s="28">
        <v>2</v>
      </c>
      <c r="AJ101" s="28" t="s">
        <v>20</v>
      </c>
      <c r="AK101" s="78" t="s">
        <v>20</v>
      </c>
      <c r="AL101" s="28">
        <v>2</v>
      </c>
      <c r="AM101" s="28" t="s">
        <v>20</v>
      </c>
      <c r="AN101" s="78" t="s">
        <v>20</v>
      </c>
      <c r="AO101" s="28">
        <v>2</v>
      </c>
      <c r="AP101" s="28" t="s">
        <v>20</v>
      </c>
      <c r="AQ101" s="78" t="s">
        <v>20</v>
      </c>
      <c r="AR101" s="28">
        <v>2</v>
      </c>
      <c r="AS101" s="28" t="s">
        <v>20</v>
      </c>
      <c r="AT101" s="78" t="s">
        <v>20</v>
      </c>
      <c r="AU101" s="28">
        <v>2</v>
      </c>
      <c r="AV101" s="28" t="s">
        <v>20</v>
      </c>
      <c r="AW101" s="78" t="s">
        <v>20</v>
      </c>
      <c r="AX101" s="28">
        <v>2</v>
      </c>
      <c r="AY101" s="28" t="s">
        <v>20</v>
      </c>
      <c r="AZ101" s="78" t="s">
        <v>20</v>
      </c>
    </row>
    <row r="102" spans="1:52" ht="16.5" thickBot="1">
      <c r="A102" s="28">
        <f>IF(ISBLANK('YX Diagram'!C109),2,1)</f>
        <v>2</v>
      </c>
      <c r="B102" s="4">
        <f>IF(ISBLANK('YX Diagram'!C109),"",'YX Diagram'!C109)</f>
      </c>
      <c r="C102" s="4">
        <f>IF(ISBLANK('YX Diagram'!D109),"",'YX Diagram'!D109)</f>
      </c>
      <c r="D102" s="25">
        <f>IF(ISBLANK('YX Diagram'!Q109),"",'YX Diagram'!Q109)</f>
      </c>
      <c r="E102" s="26">
        <f>IF(D102="","",D102/D$103)</f>
      </c>
      <c r="F102" s="27">
        <f>IF(D102="","",SUM(E$3:E102))</f>
      </c>
      <c r="AE102" s="28" t="s">
        <v>20</v>
      </c>
      <c r="AF102" s="28" t="s">
        <v>20</v>
      </c>
      <c r="AG102" s="78" t="s">
        <v>20</v>
      </c>
      <c r="AI102" s="28">
        <v>2</v>
      </c>
      <c r="AJ102" s="28" t="s">
        <v>20</v>
      </c>
      <c r="AK102" s="78" t="s">
        <v>20</v>
      </c>
      <c r="AL102" s="28">
        <v>2</v>
      </c>
      <c r="AM102" s="28" t="s">
        <v>20</v>
      </c>
      <c r="AN102" s="78" t="s">
        <v>20</v>
      </c>
      <c r="AO102" s="28">
        <v>2</v>
      </c>
      <c r="AP102" s="28" t="s">
        <v>20</v>
      </c>
      <c r="AQ102" s="78" t="s">
        <v>20</v>
      </c>
      <c r="AR102" s="28">
        <v>2</v>
      </c>
      <c r="AS102" s="28" t="s">
        <v>20</v>
      </c>
      <c r="AT102" s="78" t="s">
        <v>20</v>
      </c>
      <c r="AU102" s="28">
        <v>2</v>
      </c>
      <c r="AV102" s="28" t="s">
        <v>20</v>
      </c>
      <c r="AW102" s="78" t="s">
        <v>20</v>
      </c>
      <c r="AX102" s="28">
        <v>2</v>
      </c>
      <c r="AY102" s="28" t="s">
        <v>20</v>
      </c>
      <c r="AZ102" s="78" t="s">
        <v>20</v>
      </c>
    </row>
    <row r="103" spans="2:52" ht="15.75">
      <c r="B103" s="2">
        <f>IF(ISBLANK('YX Diagram'!Q110),"",'YX Diagram'!C110)</f>
      </c>
      <c r="C103" s="2"/>
      <c r="D103" s="7">
        <f>SUM(D3:D102)</f>
        <v>0</v>
      </c>
      <c r="AE103" s="28" t="s">
        <v>20</v>
      </c>
      <c r="AF103" s="28" t="s">
        <v>20</v>
      </c>
      <c r="AG103" s="78" t="s">
        <v>20</v>
      </c>
      <c r="AI103" s="28">
        <v>2</v>
      </c>
      <c r="AJ103" s="28" t="s">
        <v>20</v>
      </c>
      <c r="AK103" s="78" t="s">
        <v>20</v>
      </c>
      <c r="AL103" s="28">
        <v>2</v>
      </c>
      <c r="AM103" s="28" t="s">
        <v>20</v>
      </c>
      <c r="AN103" s="78" t="s">
        <v>20</v>
      </c>
      <c r="AO103" s="28">
        <v>2</v>
      </c>
      <c r="AP103" s="28" t="s">
        <v>20</v>
      </c>
      <c r="AQ103" s="78" t="s">
        <v>20</v>
      </c>
      <c r="AR103" s="28">
        <v>2</v>
      </c>
      <c r="AS103" s="28" t="s">
        <v>20</v>
      </c>
      <c r="AT103" s="78" t="s">
        <v>20</v>
      </c>
      <c r="AU103" s="28">
        <v>2</v>
      </c>
      <c r="AV103" s="28" t="s">
        <v>20</v>
      </c>
      <c r="AW103" s="78" t="s">
        <v>20</v>
      </c>
      <c r="AX103" s="28">
        <v>2</v>
      </c>
      <c r="AY103" s="28" t="s">
        <v>20</v>
      </c>
      <c r="AZ103" s="78" t="s">
        <v>20</v>
      </c>
    </row>
    <row r="104" spans="2:4" ht="15.75">
      <c r="B104" s="2">
        <f>IF(ISBLANK('YX Diagram'!Q111),"",'YX Diagram'!C111)</f>
      </c>
      <c r="C104" s="2"/>
      <c r="D104" s="6">
        <f>IF(ISBLANK('YX Diagram'!Q111),"",'YX Diagram'!Q111)</f>
      </c>
    </row>
    <row r="105" spans="2:4" ht="15.75">
      <c r="B105" s="2">
        <f>IF(ISBLANK('YX Diagram'!Q112),"",'YX Diagram'!C112)</f>
      </c>
      <c r="C105" s="2"/>
      <c r="D105" s="6">
        <f>IF(ISBLANK('YX Diagram'!Q112),"",'YX Diagram'!Q112)</f>
      </c>
    </row>
    <row r="106" spans="2:4" ht="15.75">
      <c r="B106" s="2">
        <f>IF(ISBLANK('YX Diagram'!Q113),"",'YX Diagram'!C113)</f>
      </c>
      <c r="C106" s="2"/>
      <c r="D106" s="6">
        <f>IF(ISBLANK('YX Diagram'!Q113),"",'YX Diagram'!Q113)</f>
      </c>
    </row>
    <row r="107" spans="2:4" ht="15.75">
      <c r="B107" s="2">
        <f>IF(ISBLANK('YX Diagram'!Q114),"",'YX Diagram'!C114)</f>
      </c>
      <c r="C107" s="2"/>
      <c r="D107" s="6">
        <f>IF(ISBLANK('YX Diagram'!Q114),"",'YX Diagram'!Q114)</f>
      </c>
    </row>
    <row r="108" spans="2:4" ht="15.75">
      <c r="B108" s="2">
        <f>IF(ISBLANK('YX Diagram'!Q115),"",'YX Diagram'!C115)</f>
      </c>
      <c r="C108" s="2"/>
      <c r="D108" s="6">
        <f>IF(ISBLANK('YX Diagram'!Q115),"",'YX Diagram'!Q115)</f>
      </c>
    </row>
    <row r="109" spans="2:4" ht="15.75">
      <c r="B109" s="2">
        <f>IF(ISBLANK('YX Diagram'!Q116),"",'YX Diagram'!C116)</f>
      </c>
      <c r="C109" s="2"/>
      <c r="D109" s="6">
        <f>IF(ISBLANK('YX Diagram'!Q116),"",'YX Diagram'!Q116)</f>
      </c>
    </row>
    <row r="110" spans="2:4" ht="15.75">
      <c r="B110" s="2">
        <f>IF(ISBLANK('YX Diagram'!Q117),"",'YX Diagram'!C117)</f>
      </c>
      <c r="C110" s="2"/>
      <c r="D110" s="6">
        <f>IF(ISBLANK('YX Diagram'!Q117),"",'YX Diagram'!Q117)</f>
      </c>
    </row>
    <row r="111" spans="2:4" ht="15.75">
      <c r="B111" s="2">
        <f>IF(ISBLANK('YX Diagram'!Q118),"",'YX Diagram'!C118)</f>
      </c>
      <c r="C111" s="2"/>
      <c r="D111" s="6">
        <f>IF(ISBLANK('YX Diagram'!Q118),"",'YX Diagram'!Q118)</f>
      </c>
    </row>
    <row r="112" spans="2:4" ht="15.75">
      <c r="B112" s="2">
        <f>IF(ISBLANK('YX Diagram'!Q119),"",'YX Diagram'!C119)</f>
      </c>
      <c r="C112" s="2"/>
      <c r="D112" s="6">
        <f>IF(ISBLANK('YX Diagram'!Q119),"",'YX Diagram'!Q119)</f>
      </c>
    </row>
    <row r="113" spans="2:4" ht="15.75">
      <c r="B113" s="2">
        <f>IF(ISBLANK('YX Diagram'!Q120),"",'YX Diagram'!C120)</f>
      </c>
      <c r="C113" s="2"/>
      <c r="D113" s="6">
        <f>IF(ISBLANK('YX Diagram'!Q120),"",'YX Diagram'!Q120)</f>
      </c>
    </row>
    <row r="114" spans="2:4" ht="15.75">
      <c r="B114" s="2">
        <f>IF(ISBLANK('YX Diagram'!Q121),"",'YX Diagram'!C121)</f>
      </c>
      <c r="C114" s="2"/>
      <c r="D114" s="6">
        <f>IF(ISBLANK('YX Diagram'!Q121),"",'YX Diagram'!Q121)</f>
      </c>
    </row>
    <row r="115" spans="2:4" ht="15.75">
      <c r="B115" s="2">
        <f>IF(ISBLANK('YX Diagram'!Q122),"",'YX Diagram'!C122)</f>
      </c>
      <c r="C115" s="2"/>
      <c r="D115" s="6">
        <f>IF(ISBLANK('YX Diagram'!Q122),"",'YX Diagram'!Q122)</f>
      </c>
    </row>
    <row r="116" spans="2:4" ht="15.75">
      <c r="B116" s="2">
        <f>IF(ISBLANK('YX Diagram'!Q123),"",'YX Diagram'!C123)</f>
      </c>
      <c r="C116" s="2"/>
      <c r="D116" s="6">
        <f>IF(ISBLANK('YX Diagram'!Q123),"",'YX Diagram'!Q123)</f>
      </c>
    </row>
    <row r="117" spans="2:4" ht="15.75">
      <c r="B117" s="2">
        <f>IF(ISBLANK('YX Diagram'!Q124),"",'YX Diagram'!C124)</f>
      </c>
      <c r="C117" s="2"/>
      <c r="D117" s="6">
        <f>IF(ISBLANK('YX Diagram'!Q124),"",'YX Diagram'!Q124)</f>
      </c>
    </row>
    <row r="118" spans="2:4" ht="15.75">
      <c r="B118" s="2">
        <f>IF(ISBLANK('YX Diagram'!Q125),"",'YX Diagram'!C125)</f>
      </c>
      <c r="C118" s="2"/>
      <c r="D118" s="6">
        <f>IF(ISBLANK('YX Diagram'!Q125),"",'YX Diagram'!Q125)</f>
      </c>
    </row>
    <row r="119" spans="2:4" ht="15.75">
      <c r="B119" s="2">
        <f>IF(ISBLANK('YX Diagram'!Q126),"",'YX Diagram'!C126)</f>
      </c>
      <c r="C119" s="2"/>
      <c r="D119" s="6">
        <f>IF(ISBLANK('YX Diagram'!Q126),"",'YX Diagram'!Q126)</f>
      </c>
    </row>
    <row r="120" spans="2:4" ht="15.75">
      <c r="B120" s="2">
        <f>IF(ISBLANK('YX Diagram'!Q127),"",'YX Diagram'!C127)</f>
      </c>
      <c r="C120" s="2"/>
      <c r="D120" s="6">
        <f>IF(ISBLANK('YX Diagram'!Q127),"",'YX Diagram'!Q127)</f>
      </c>
    </row>
    <row r="121" spans="2:4" ht="15.75">
      <c r="B121" s="2">
        <f>IF(ISBLANK('YX Diagram'!Q128),"",'YX Diagram'!C128)</f>
      </c>
      <c r="C121" s="2"/>
      <c r="D121" s="6">
        <f>IF(ISBLANK('YX Diagram'!Q128),"",'YX Diagram'!Q128)</f>
      </c>
    </row>
    <row r="122" spans="2:4" ht="15.75">
      <c r="B122" s="2">
        <f>IF(ISBLANK('YX Diagram'!Q129),"",'YX Diagram'!C129)</f>
      </c>
      <c r="C122" s="2"/>
      <c r="D122" s="6">
        <f>IF(ISBLANK('YX Diagram'!Q129),"",'YX Diagram'!Q129)</f>
      </c>
    </row>
    <row r="123" spans="2:4" ht="15.75">
      <c r="B123" s="2">
        <f>IF(ISBLANK('YX Diagram'!Q130),"",'YX Diagram'!C130)</f>
      </c>
      <c r="C123" s="2"/>
      <c r="D123" s="6">
        <f>IF(ISBLANK('YX Diagram'!Q130),"",'YX Diagram'!Q130)</f>
      </c>
    </row>
    <row r="124" spans="2:4" ht="15.75">
      <c r="B124" s="2">
        <f>IF(ISBLANK('YX Diagram'!Q131),"",'YX Diagram'!C131)</f>
      </c>
      <c r="C124" s="2"/>
      <c r="D124" s="6">
        <f>IF(ISBLANK('YX Diagram'!Q131),"",'YX Diagram'!Q131)</f>
      </c>
    </row>
    <row r="125" spans="2:4" ht="15.75">
      <c r="B125" s="2">
        <f>IF(ISBLANK('YX Diagram'!Q132),"",'YX Diagram'!C132)</f>
      </c>
      <c r="C125" s="2"/>
      <c r="D125" s="6">
        <f>IF(ISBLANK('YX Diagram'!Q132),"",'YX Diagram'!Q132)</f>
      </c>
    </row>
    <row r="126" spans="2:4" ht="15.75">
      <c r="B126" s="2">
        <f>IF(ISBLANK('YX Diagram'!Q133),"",'YX Diagram'!C133)</f>
      </c>
      <c r="C126" s="2"/>
      <c r="D126" s="6">
        <f>IF(ISBLANK('YX Diagram'!Q133),"",'YX Diagram'!Q133)</f>
      </c>
    </row>
    <row r="127" spans="2:4" ht="15.75">
      <c r="B127" s="2">
        <f>IF(ISBLANK('YX Diagram'!Q134),"",'YX Diagram'!C134)</f>
      </c>
      <c r="C127" s="2"/>
      <c r="D127" s="6">
        <f>IF(ISBLANK('YX Diagram'!Q134),"",'YX Diagram'!Q134)</f>
      </c>
    </row>
    <row r="128" spans="2:4" ht="15.75">
      <c r="B128" s="2">
        <f>IF(ISBLANK('YX Diagram'!Q135),"",'YX Diagram'!C135)</f>
      </c>
      <c r="C128" s="2"/>
      <c r="D128" s="6">
        <f>IF(ISBLANK('YX Diagram'!Q135),"",'YX Diagram'!Q135)</f>
      </c>
    </row>
    <row r="129" spans="2:4" ht="15.75">
      <c r="B129" s="2">
        <f>IF(ISBLANK('YX Diagram'!Q136),"",'YX Diagram'!C136)</f>
      </c>
      <c r="C129" s="2"/>
      <c r="D129" s="6">
        <f>IF(ISBLANK('YX Diagram'!Q136),"",'YX Diagram'!Q136)</f>
      </c>
    </row>
    <row r="130" spans="2:4" ht="15.75">
      <c r="B130" s="2">
        <f>IF(ISBLANK('YX Diagram'!Q137),"",'YX Diagram'!C137)</f>
      </c>
      <c r="C130" s="2"/>
      <c r="D130" s="6">
        <f>IF(ISBLANK('YX Diagram'!Q137),"",'YX Diagram'!Q137)</f>
      </c>
    </row>
    <row r="131" spans="2:4" ht="15.75">
      <c r="B131" s="2">
        <f>IF(ISBLANK('YX Diagram'!Q138),"",'YX Diagram'!C138)</f>
      </c>
      <c r="C131" s="2"/>
      <c r="D131" s="6">
        <f>IF(ISBLANK('YX Diagram'!Q138),"",'YX Diagram'!Q138)</f>
      </c>
    </row>
    <row r="132" spans="2:4" ht="15.75">
      <c r="B132" s="2">
        <f>IF(ISBLANK('YX Diagram'!Q139),"",'YX Diagram'!C139)</f>
      </c>
      <c r="C132" s="2"/>
      <c r="D132" s="6">
        <f>IF(ISBLANK('YX Diagram'!Q139),"",'YX Diagram'!Q139)</f>
      </c>
    </row>
    <row r="133" spans="2:4" ht="15.75">
      <c r="B133" s="2">
        <f>IF(ISBLANK('YX Diagram'!Q140),"",'YX Diagram'!C140)</f>
      </c>
      <c r="C133" s="2"/>
      <c r="D133" s="6">
        <f>IF(ISBLANK('YX Diagram'!Q140),"",'YX Diagram'!Q140)</f>
      </c>
    </row>
    <row r="134" spans="2:4" ht="15.75">
      <c r="B134" s="2">
        <f>IF(ISBLANK('YX Diagram'!Q141),"",'YX Diagram'!C141)</f>
      </c>
      <c r="C134" s="2"/>
      <c r="D134" s="6">
        <f>IF(ISBLANK('YX Diagram'!Q141),"",'YX Diagram'!Q141)</f>
      </c>
    </row>
    <row r="135" spans="2:4" ht="15.75">
      <c r="B135" s="2">
        <f>IF(ISBLANK('YX Diagram'!Q142),"",'YX Diagram'!C142)</f>
      </c>
      <c r="C135" s="2"/>
      <c r="D135" s="6">
        <f>IF(ISBLANK('YX Diagram'!Q142),"",'YX Diagram'!Q142)</f>
      </c>
    </row>
    <row r="136" spans="2:4" ht="15.75">
      <c r="B136" s="2">
        <f>IF(ISBLANK('YX Diagram'!Q143),"",'YX Diagram'!C143)</f>
      </c>
      <c r="C136" s="2"/>
      <c r="D136" s="6">
        <f>IF(ISBLANK('YX Diagram'!Q143),"",'YX Diagram'!Q143)</f>
      </c>
    </row>
    <row r="137" spans="2:4" ht="15.75">
      <c r="B137" s="2">
        <f>IF(ISBLANK('YX Diagram'!Q144),"",'YX Diagram'!C144)</f>
      </c>
      <c r="C137" s="2"/>
      <c r="D137" s="6">
        <f>IF(ISBLANK('YX Diagram'!Q144),"",'YX Diagram'!Q144)</f>
      </c>
    </row>
    <row r="138" spans="2:4" ht="15.75">
      <c r="B138" s="2">
        <f>IF(ISBLANK('YX Diagram'!Q145),"",'YX Diagram'!C145)</f>
      </c>
      <c r="C138" s="2"/>
      <c r="D138" s="6">
        <f>IF(ISBLANK('YX Diagram'!Q145),"",'YX Diagram'!Q145)</f>
      </c>
    </row>
    <row r="139" spans="2:4" ht="15.75">
      <c r="B139" s="2">
        <f>IF(ISBLANK('YX Diagram'!Q146),"",'YX Diagram'!C146)</f>
      </c>
      <c r="C139" s="2"/>
      <c r="D139" s="6">
        <f>IF(ISBLANK('YX Diagram'!Q146),"",'YX Diagram'!Q146)</f>
      </c>
    </row>
    <row r="140" spans="2:4" ht="15.75">
      <c r="B140" s="2">
        <f>IF(ISBLANK('YX Diagram'!Q147),"",'YX Diagram'!C147)</f>
      </c>
      <c r="C140" s="2"/>
      <c r="D140" s="6">
        <f>IF(ISBLANK('YX Diagram'!Q147),"",'YX Diagram'!Q147)</f>
      </c>
    </row>
    <row r="141" spans="2:4" ht="15.75">
      <c r="B141" s="2">
        <f>IF(ISBLANK('YX Diagram'!Q148),"",'YX Diagram'!C148)</f>
      </c>
      <c r="C141" s="2"/>
      <c r="D141" s="6">
        <f>IF(ISBLANK('YX Diagram'!Q148),"",'YX Diagram'!Q148)</f>
      </c>
    </row>
    <row r="142" spans="2:4" ht="15.75">
      <c r="B142" s="2">
        <f>IF(ISBLANK('YX Diagram'!Q149),"",'YX Diagram'!C149)</f>
      </c>
      <c r="C142" s="2"/>
      <c r="D142" s="6">
        <f>IF(ISBLANK('YX Diagram'!Q149),"",'YX Diagram'!Q149)</f>
      </c>
    </row>
    <row r="143" spans="2:4" ht="15.75">
      <c r="B143" s="2">
        <f>IF(ISBLANK('YX Diagram'!Q150),"",'YX Diagram'!C150)</f>
      </c>
      <c r="C143" s="2"/>
      <c r="D143" s="6">
        <f>IF(ISBLANK('YX Diagram'!Q150),"",'YX Diagram'!Q150)</f>
      </c>
    </row>
    <row r="144" spans="2:4" ht="15.75">
      <c r="B144" s="2">
        <f>IF(ISBLANK('YX Diagram'!Q151),"",'YX Diagram'!C151)</f>
      </c>
      <c r="C144" s="2"/>
      <c r="D144" s="6">
        <f>IF(ISBLANK('YX Diagram'!Q151),"",'YX Diagram'!Q151)</f>
      </c>
    </row>
    <row r="145" spans="2:4" ht="15.75">
      <c r="B145" s="2">
        <f>IF(ISBLANK('YX Diagram'!Q152),"",'YX Diagram'!C152)</f>
      </c>
      <c r="C145" s="2"/>
      <c r="D145" s="6">
        <f>IF(ISBLANK('YX Diagram'!Q152),"",'YX Diagram'!Q152)</f>
      </c>
    </row>
    <row r="146" spans="2:4" ht="15.75">
      <c r="B146" s="2">
        <f>IF(ISBLANK('YX Diagram'!Q153),"",'YX Diagram'!C153)</f>
      </c>
      <c r="C146" s="2"/>
      <c r="D146" s="6">
        <f>IF(ISBLANK('YX Diagram'!Q153),"",'YX Diagram'!Q153)</f>
      </c>
    </row>
    <row r="147" spans="2:4" ht="15.75">
      <c r="B147" s="2">
        <f>IF(ISBLANK('YX Diagram'!Q154),"",'YX Diagram'!C154)</f>
      </c>
      <c r="C147" s="2"/>
      <c r="D147" s="6">
        <f>IF(ISBLANK('YX Diagram'!Q154),"",'YX Diagram'!Q154)</f>
      </c>
    </row>
    <row r="148" spans="2:4" ht="15.75">
      <c r="B148" s="2">
        <f>IF(ISBLANK('YX Diagram'!Q155),"",'YX Diagram'!C155)</f>
      </c>
      <c r="C148" s="2"/>
      <c r="D148" s="6">
        <f>IF(ISBLANK('YX Diagram'!Q155),"",'YX Diagram'!Q155)</f>
      </c>
    </row>
    <row r="149" spans="2:4" ht="15.75">
      <c r="B149" s="2">
        <f>IF(ISBLANK('YX Diagram'!Q156),"",'YX Diagram'!C156)</f>
      </c>
      <c r="C149" s="2"/>
      <c r="D149" s="6">
        <f>IF(ISBLANK('YX Diagram'!Q156),"",'YX Diagram'!Q156)</f>
      </c>
    </row>
    <row r="150" spans="2:4" ht="15.75">
      <c r="B150" s="2">
        <f>IF(ISBLANK('YX Diagram'!Q157),"",'YX Diagram'!C157)</f>
      </c>
      <c r="C150" s="2"/>
      <c r="D150" s="6">
        <f>IF(ISBLANK('YX Diagram'!Q157),"",'YX Diagram'!Q157)</f>
      </c>
    </row>
  </sheetData>
  <sheetProtection sheet="1" objects="1" scenario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6">
    <tabColor indexed="51"/>
  </sheetPr>
  <dimension ref="A1:AT985"/>
  <sheetViews>
    <sheetView zoomScalePageLayoutView="0" workbookViewId="0" topLeftCell="A1">
      <selection activeCell="A1" sqref="A1:IV16384"/>
    </sheetView>
  </sheetViews>
  <sheetFormatPr defaultColWidth="9.140625" defaultRowHeight="12.75"/>
  <sheetData>
    <row r="1" spans="1:46" ht="13.5" thickBot="1">
      <c r="A1" s="162"/>
      <c r="B1" s="162"/>
      <c r="C1" s="162"/>
      <c r="D1" s="162"/>
      <c r="E1" s="162"/>
      <c r="F1" s="162"/>
      <c r="G1" s="162"/>
      <c r="H1" s="162"/>
      <c r="I1" s="162"/>
      <c r="J1" s="162"/>
      <c r="K1" s="162"/>
      <c r="L1" s="162"/>
      <c r="M1" s="162"/>
      <c r="N1" s="162"/>
      <c r="O1" s="162"/>
      <c r="P1" s="162"/>
      <c r="Q1" s="162"/>
      <c r="R1" s="162"/>
      <c r="S1" s="162"/>
      <c r="T1" s="162"/>
      <c r="U1" s="162"/>
      <c r="V1" s="162"/>
      <c r="W1" s="162"/>
      <c r="X1" s="1"/>
      <c r="Y1" s="1"/>
      <c r="Z1" s="1"/>
      <c r="AA1" s="1"/>
      <c r="AB1" s="1"/>
      <c r="AC1" s="1"/>
      <c r="AD1" s="1"/>
      <c r="AE1" s="1"/>
      <c r="AF1" s="1"/>
      <c r="AG1" s="1"/>
      <c r="AH1" s="1"/>
      <c r="AI1" s="1"/>
      <c r="AJ1" s="1"/>
      <c r="AK1" s="1"/>
      <c r="AL1" s="1"/>
      <c r="AM1" s="1"/>
      <c r="AN1" s="1"/>
      <c r="AO1" s="1"/>
      <c r="AP1" s="1"/>
      <c r="AQ1" s="1"/>
      <c r="AR1" s="1"/>
      <c r="AS1" s="1"/>
      <c r="AT1" s="1"/>
    </row>
    <row r="2" spans="1:46" ht="24" thickBot="1">
      <c r="A2" s="163" t="s">
        <v>133</v>
      </c>
      <c r="B2" s="164"/>
      <c r="C2" s="164"/>
      <c r="D2" s="164"/>
      <c r="E2" s="164"/>
      <c r="F2" s="164"/>
      <c r="G2" s="164"/>
      <c r="H2" s="164"/>
      <c r="I2" s="164"/>
      <c r="J2" s="164"/>
      <c r="K2" s="164"/>
      <c r="L2" s="164"/>
      <c r="M2" s="164"/>
      <c r="N2" s="164"/>
      <c r="O2" s="164"/>
      <c r="P2" s="164"/>
      <c r="Q2" s="164"/>
      <c r="R2" s="164"/>
      <c r="S2" s="164"/>
      <c r="T2" s="164"/>
      <c r="U2" s="164"/>
      <c r="V2" s="164"/>
      <c r="W2" s="164"/>
      <c r="X2" s="165"/>
      <c r="Y2" s="165"/>
      <c r="Z2" s="165"/>
      <c r="AA2" s="165"/>
      <c r="AB2" s="165"/>
      <c r="AC2" s="165"/>
      <c r="AD2" s="165"/>
      <c r="AE2" s="165"/>
      <c r="AF2" s="166"/>
      <c r="AG2" s="1"/>
      <c r="AH2" s="1"/>
      <c r="AI2" s="1"/>
      <c r="AJ2" s="1"/>
      <c r="AK2" s="1"/>
      <c r="AL2" s="1"/>
      <c r="AM2" s="1"/>
      <c r="AN2" s="1"/>
      <c r="AO2" s="1"/>
      <c r="AP2" s="1"/>
      <c r="AQ2" s="1"/>
      <c r="AR2" s="1"/>
      <c r="AS2" s="1"/>
      <c r="AT2" s="1"/>
    </row>
    <row r="3" spans="1:46" ht="12.75">
      <c r="A3" s="162"/>
      <c r="B3" s="162"/>
      <c r="C3" s="162"/>
      <c r="D3" s="162"/>
      <c r="E3" s="162"/>
      <c r="F3" s="162"/>
      <c r="G3" s="162"/>
      <c r="H3" s="162"/>
      <c r="I3" s="162"/>
      <c r="J3" s="162"/>
      <c r="K3" s="162"/>
      <c r="L3" s="162"/>
      <c r="M3" s="162"/>
      <c r="N3" s="162"/>
      <c r="O3" s="162"/>
      <c r="P3" s="162"/>
      <c r="Q3" s="162"/>
      <c r="R3" s="162"/>
      <c r="S3" s="162"/>
      <c r="T3" s="162"/>
      <c r="U3" s="162"/>
      <c r="V3" s="162"/>
      <c r="W3" s="162"/>
      <c r="X3" s="1"/>
      <c r="Y3" s="1"/>
      <c r="Z3" s="1"/>
      <c r="AA3" s="1"/>
      <c r="AB3" s="1"/>
      <c r="AC3" s="1"/>
      <c r="AD3" s="1"/>
      <c r="AE3" s="1"/>
      <c r="AF3" s="1"/>
      <c r="AG3" s="1"/>
      <c r="AH3" s="1"/>
      <c r="AI3" s="1"/>
      <c r="AJ3" s="1"/>
      <c r="AK3" s="1"/>
      <c r="AL3" s="1"/>
      <c r="AM3" s="1"/>
      <c r="AN3" s="1"/>
      <c r="AO3" s="1"/>
      <c r="AP3" s="1"/>
      <c r="AQ3" s="1"/>
      <c r="AR3" s="1"/>
      <c r="AS3" s="1"/>
      <c r="AT3" s="1"/>
    </row>
    <row r="4" spans="1:46" ht="12.75">
      <c r="A4" s="162"/>
      <c r="B4" s="162"/>
      <c r="C4" s="162"/>
      <c r="D4" s="162"/>
      <c r="E4" s="162"/>
      <c r="F4" s="162"/>
      <c r="G4" s="162"/>
      <c r="H4" s="162"/>
      <c r="I4" s="162"/>
      <c r="J4" s="162"/>
      <c r="K4" s="162"/>
      <c r="L4" s="162"/>
      <c r="M4" s="162"/>
      <c r="N4" s="162"/>
      <c r="O4" s="162"/>
      <c r="P4" s="162"/>
      <c r="Q4" s="162"/>
      <c r="R4" s="162"/>
      <c r="S4" s="162"/>
      <c r="T4" s="162"/>
      <c r="U4" s="162"/>
      <c r="V4" s="162"/>
      <c r="W4" s="162"/>
      <c r="X4" s="1"/>
      <c r="Y4" s="1"/>
      <c r="Z4" s="1"/>
      <c r="AA4" s="1"/>
      <c r="AB4" s="1"/>
      <c r="AC4" s="1"/>
      <c r="AD4" s="1"/>
      <c r="AE4" s="1"/>
      <c r="AF4" s="1"/>
      <c r="AG4" s="1"/>
      <c r="AH4" s="1"/>
      <c r="AI4" s="1"/>
      <c r="AJ4" s="1"/>
      <c r="AK4" s="1"/>
      <c r="AL4" s="1"/>
      <c r="AM4" s="1"/>
      <c r="AN4" s="1"/>
      <c r="AO4" s="1"/>
      <c r="AP4" s="1"/>
      <c r="AQ4" s="1"/>
      <c r="AR4" s="1"/>
      <c r="AS4" s="1"/>
      <c r="AT4" s="1"/>
    </row>
    <row r="5" spans="1:46" ht="12.75">
      <c r="A5" s="162"/>
      <c r="B5" s="162"/>
      <c r="C5" s="162"/>
      <c r="D5" s="162"/>
      <c r="E5" s="162"/>
      <c r="F5" s="162"/>
      <c r="G5" s="162"/>
      <c r="H5" s="162"/>
      <c r="I5" s="162"/>
      <c r="J5" s="162"/>
      <c r="K5" s="162"/>
      <c r="L5" s="162"/>
      <c r="M5" s="162"/>
      <c r="N5" s="162"/>
      <c r="O5" s="162"/>
      <c r="P5" s="162"/>
      <c r="Q5" s="162"/>
      <c r="R5" s="162"/>
      <c r="S5" s="162"/>
      <c r="T5" s="162"/>
      <c r="U5" s="162"/>
      <c r="V5" s="162"/>
      <c r="W5" s="162"/>
      <c r="X5" s="1"/>
      <c r="Y5" s="1"/>
      <c r="Z5" s="1"/>
      <c r="AA5" s="1"/>
      <c r="AB5" s="1"/>
      <c r="AC5" s="1"/>
      <c r="AD5" s="1"/>
      <c r="AE5" s="1"/>
      <c r="AF5" s="1"/>
      <c r="AG5" s="1"/>
      <c r="AH5" s="1"/>
      <c r="AI5" s="1"/>
      <c r="AJ5" s="1"/>
      <c r="AK5" s="1"/>
      <c r="AL5" s="1"/>
      <c r="AM5" s="1"/>
      <c r="AN5" s="1"/>
      <c r="AO5" s="1"/>
      <c r="AP5" s="1"/>
      <c r="AQ5" s="1"/>
      <c r="AR5" s="1"/>
      <c r="AS5" s="1"/>
      <c r="AT5" s="1"/>
    </row>
    <row r="6" spans="1:46" ht="12.75">
      <c r="A6" s="162"/>
      <c r="B6" s="162"/>
      <c r="C6" s="162"/>
      <c r="D6" s="162"/>
      <c r="E6" s="162"/>
      <c r="F6" s="162"/>
      <c r="G6" s="162"/>
      <c r="H6" s="162"/>
      <c r="I6" s="162"/>
      <c r="J6" s="162"/>
      <c r="K6" s="162"/>
      <c r="L6" s="162"/>
      <c r="M6" s="162"/>
      <c r="N6" s="162"/>
      <c r="O6" s="162"/>
      <c r="P6" s="162"/>
      <c r="Q6" s="162"/>
      <c r="R6" s="162"/>
      <c r="S6" s="162"/>
      <c r="T6" s="162"/>
      <c r="U6" s="162"/>
      <c r="V6" s="162"/>
      <c r="W6" s="162"/>
      <c r="X6" s="1"/>
      <c r="Y6" s="1"/>
      <c r="Z6" s="1"/>
      <c r="AA6" s="1"/>
      <c r="AB6" s="1"/>
      <c r="AC6" s="1"/>
      <c r="AD6" s="1"/>
      <c r="AE6" s="1"/>
      <c r="AF6" s="1"/>
      <c r="AG6" s="1"/>
      <c r="AH6" s="1"/>
      <c r="AI6" s="1"/>
      <c r="AJ6" s="1"/>
      <c r="AK6" s="1"/>
      <c r="AL6" s="1"/>
      <c r="AM6" s="1"/>
      <c r="AN6" s="1"/>
      <c r="AO6" s="1"/>
      <c r="AP6" s="1"/>
      <c r="AQ6" s="1"/>
      <c r="AR6" s="1"/>
      <c r="AS6" s="1"/>
      <c r="AT6" s="1"/>
    </row>
    <row r="7" spans="1:46" ht="12.75">
      <c r="A7" s="162"/>
      <c r="B7" s="162"/>
      <c r="C7" s="162"/>
      <c r="D7" s="162"/>
      <c r="E7" s="162"/>
      <c r="F7" s="162"/>
      <c r="G7" s="162"/>
      <c r="H7" s="162"/>
      <c r="I7" s="162"/>
      <c r="J7" s="162"/>
      <c r="K7" s="162"/>
      <c r="L7" s="162"/>
      <c r="M7" s="162"/>
      <c r="N7" s="162"/>
      <c r="O7" s="162"/>
      <c r="P7" s="162"/>
      <c r="Q7" s="162"/>
      <c r="R7" s="162"/>
      <c r="S7" s="162"/>
      <c r="T7" s="162"/>
      <c r="U7" s="162"/>
      <c r="V7" s="162"/>
      <c r="W7" s="162"/>
      <c r="X7" s="1"/>
      <c r="Y7" s="1"/>
      <c r="Z7" s="1"/>
      <c r="AA7" s="1"/>
      <c r="AB7" s="1"/>
      <c r="AC7" s="1"/>
      <c r="AD7" s="1"/>
      <c r="AE7" s="1"/>
      <c r="AF7" s="1"/>
      <c r="AG7" s="1"/>
      <c r="AH7" s="1"/>
      <c r="AI7" s="1"/>
      <c r="AJ7" s="1"/>
      <c r="AK7" s="1"/>
      <c r="AL7" s="1"/>
      <c r="AM7" s="1"/>
      <c r="AN7" s="1"/>
      <c r="AO7" s="1"/>
      <c r="AP7" s="1"/>
      <c r="AQ7" s="1"/>
      <c r="AR7" s="1"/>
      <c r="AS7" s="1"/>
      <c r="AT7" s="1"/>
    </row>
    <row r="8" spans="1:46" ht="12.75">
      <c r="A8" s="162"/>
      <c r="B8" s="162"/>
      <c r="C8" s="162"/>
      <c r="D8" s="162"/>
      <c r="E8" s="162"/>
      <c r="F8" s="162"/>
      <c r="G8" s="162"/>
      <c r="H8" s="162"/>
      <c r="I8" s="162"/>
      <c r="J8" s="162"/>
      <c r="K8" s="162"/>
      <c r="L8" s="162"/>
      <c r="M8" s="162"/>
      <c r="N8" s="162"/>
      <c r="O8" s="162"/>
      <c r="P8" s="162"/>
      <c r="Q8" s="162"/>
      <c r="R8" s="162"/>
      <c r="S8" s="162"/>
      <c r="T8" s="162"/>
      <c r="U8" s="162"/>
      <c r="V8" s="162"/>
      <c r="W8" s="162"/>
      <c r="X8" s="1"/>
      <c r="Y8" s="1"/>
      <c r="Z8" s="1"/>
      <c r="AA8" s="1"/>
      <c r="AB8" s="1"/>
      <c r="AC8" s="1"/>
      <c r="AD8" s="1"/>
      <c r="AE8" s="1"/>
      <c r="AF8" s="1"/>
      <c r="AG8" s="1"/>
      <c r="AH8" s="1"/>
      <c r="AI8" s="1"/>
      <c r="AJ8" s="1"/>
      <c r="AK8" s="1"/>
      <c r="AL8" s="1"/>
      <c r="AM8" s="1"/>
      <c r="AN8" s="1"/>
      <c r="AO8" s="1"/>
      <c r="AP8" s="1"/>
      <c r="AQ8" s="1"/>
      <c r="AR8" s="1"/>
      <c r="AS8" s="1"/>
      <c r="AT8" s="1"/>
    </row>
    <row r="9" spans="1:46" ht="12.75">
      <c r="A9" s="162"/>
      <c r="B9" s="162"/>
      <c r="C9" s="162"/>
      <c r="D9" s="162"/>
      <c r="E9" s="162"/>
      <c r="F9" s="162"/>
      <c r="G9" s="162"/>
      <c r="H9" s="162"/>
      <c r="I9" s="162"/>
      <c r="J9" s="162"/>
      <c r="K9" s="162"/>
      <c r="L9" s="162"/>
      <c r="M9" s="162"/>
      <c r="N9" s="162"/>
      <c r="O9" s="162"/>
      <c r="P9" s="162"/>
      <c r="Q9" s="162"/>
      <c r="R9" s="162"/>
      <c r="S9" s="162"/>
      <c r="T9" s="162"/>
      <c r="U9" s="162"/>
      <c r="V9" s="162"/>
      <c r="W9" s="162"/>
      <c r="X9" s="1"/>
      <c r="Y9" s="1"/>
      <c r="Z9" s="1"/>
      <c r="AA9" s="1"/>
      <c r="AB9" s="1"/>
      <c r="AC9" s="1"/>
      <c r="AD9" s="1"/>
      <c r="AE9" s="1"/>
      <c r="AF9" s="1"/>
      <c r="AG9" s="1"/>
      <c r="AH9" s="1"/>
      <c r="AI9" s="1"/>
      <c r="AJ9" s="1"/>
      <c r="AK9" s="1"/>
      <c r="AL9" s="1"/>
      <c r="AM9" s="1"/>
      <c r="AN9" s="1"/>
      <c r="AO9" s="1"/>
      <c r="AP9" s="1"/>
      <c r="AQ9" s="1"/>
      <c r="AR9" s="1"/>
      <c r="AS9" s="1"/>
      <c r="AT9" s="1"/>
    </row>
    <row r="10" spans="1:46" ht="12.7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
      <c r="Y11" s="1"/>
      <c r="Z11" s="1"/>
      <c r="AA11" s="1"/>
      <c r="AB11" s="1"/>
      <c r="AC11" s="1"/>
      <c r="AD11" s="1"/>
      <c r="AE11" s="1"/>
      <c r="AF11" s="1"/>
      <c r="AG11" s="1"/>
      <c r="AH11" s="1"/>
      <c r="AI11" s="1"/>
      <c r="AJ11" s="1"/>
      <c r="AK11" s="1"/>
      <c r="AL11" s="1"/>
      <c r="AM11" s="1"/>
      <c r="AN11" s="1"/>
      <c r="AO11" s="1"/>
      <c r="AP11" s="1"/>
      <c r="AQ11" s="1"/>
      <c r="AR11" s="1"/>
      <c r="AS11" s="1"/>
      <c r="AT11" s="1"/>
    </row>
    <row r="12" spans="1:46"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
      <c r="Y12" s="1"/>
      <c r="Z12" s="1"/>
      <c r="AA12" s="1"/>
      <c r="AB12" s="1"/>
      <c r="AC12" s="1"/>
      <c r="AD12" s="1"/>
      <c r="AE12" s="1"/>
      <c r="AF12" s="1"/>
      <c r="AG12" s="1"/>
      <c r="AH12" s="1"/>
      <c r="AI12" s="1"/>
      <c r="AJ12" s="1"/>
      <c r="AK12" s="1"/>
      <c r="AL12" s="1"/>
      <c r="AM12" s="1"/>
      <c r="AN12" s="1"/>
      <c r="AO12" s="1"/>
      <c r="AP12" s="1"/>
      <c r="AQ12" s="1"/>
      <c r="AR12" s="1"/>
      <c r="AS12" s="1"/>
      <c r="AT12" s="1"/>
    </row>
    <row r="13" spans="1:46"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
      <c r="Y15" s="1"/>
      <c r="Z15" s="1"/>
      <c r="AA15" s="1"/>
      <c r="AB15" s="1"/>
      <c r="AC15" s="1"/>
      <c r="AD15" s="1"/>
      <c r="AE15" s="1"/>
      <c r="AF15" s="1"/>
      <c r="AG15" s="1"/>
      <c r="AH15" s="1"/>
      <c r="AI15" s="1"/>
      <c r="AJ15" s="1"/>
      <c r="AK15" s="1"/>
      <c r="AL15" s="1"/>
      <c r="AM15" s="1"/>
      <c r="AN15" s="1"/>
      <c r="AO15" s="1"/>
      <c r="AP15" s="1"/>
      <c r="AQ15" s="1"/>
      <c r="AR15" s="1"/>
      <c r="AS15" s="1"/>
      <c r="AT15" s="1"/>
    </row>
    <row r="16" spans="1:46"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
      <c r="Y16" s="1"/>
      <c r="Z16" s="1"/>
      <c r="AA16" s="1"/>
      <c r="AB16" s="1"/>
      <c r="AC16" s="1"/>
      <c r="AD16" s="1"/>
      <c r="AE16" s="1"/>
      <c r="AF16" s="1"/>
      <c r="AG16" s="1"/>
      <c r="AH16" s="1"/>
      <c r="AI16" s="1"/>
      <c r="AJ16" s="1"/>
      <c r="AK16" s="1"/>
      <c r="AL16" s="1"/>
      <c r="AM16" s="1"/>
      <c r="AN16" s="1"/>
      <c r="AO16" s="1"/>
      <c r="AP16" s="1"/>
      <c r="AQ16" s="1"/>
      <c r="AR16" s="1"/>
      <c r="AS16" s="1"/>
      <c r="AT16" s="1"/>
    </row>
    <row r="17" spans="1:46" ht="12.7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
      <c r="Y17" s="1"/>
      <c r="Z17" s="1"/>
      <c r="AA17" s="1"/>
      <c r="AB17" s="1"/>
      <c r="AC17" s="1"/>
      <c r="AD17" s="1"/>
      <c r="AE17" s="1"/>
      <c r="AF17" s="1"/>
      <c r="AG17" s="1"/>
      <c r="AH17" s="1"/>
      <c r="AI17" s="1"/>
      <c r="AJ17" s="1"/>
      <c r="AK17" s="1"/>
      <c r="AL17" s="1"/>
      <c r="AM17" s="1"/>
      <c r="AN17" s="1"/>
      <c r="AO17" s="1"/>
      <c r="AP17" s="1"/>
      <c r="AQ17" s="1"/>
      <c r="AR17" s="1"/>
      <c r="AS17" s="1"/>
      <c r="AT17" s="1"/>
    </row>
    <row r="18" spans="1:46"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
      <c r="Y18" s="1"/>
      <c r="Z18" s="1"/>
      <c r="AA18" s="1"/>
      <c r="AB18" s="1"/>
      <c r="AC18" s="1"/>
      <c r="AD18" s="1"/>
      <c r="AE18" s="1"/>
      <c r="AF18" s="1"/>
      <c r="AG18" s="1"/>
      <c r="AH18" s="1"/>
      <c r="AI18" s="1"/>
      <c r="AJ18" s="1"/>
      <c r="AK18" s="1"/>
      <c r="AL18" s="1"/>
      <c r="AM18" s="1"/>
      <c r="AN18" s="1"/>
      <c r="AO18" s="1"/>
      <c r="AP18" s="1"/>
      <c r="AQ18" s="1"/>
      <c r="AR18" s="1"/>
      <c r="AS18" s="1"/>
      <c r="AT18" s="1"/>
    </row>
    <row r="19" spans="1:46"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
      <c r="Y19" s="1"/>
      <c r="Z19" s="1"/>
      <c r="AA19" s="1"/>
      <c r="AB19" s="1"/>
      <c r="AC19" s="1"/>
      <c r="AD19" s="1"/>
      <c r="AE19" s="1"/>
      <c r="AF19" s="1"/>
      <c r="AG19" s="1"/>
      <c r="AH19" s="1"/>
      <c r="AI19" s="1"/>
      <c r="AJ19" s="1"/>
      <c r="AK19" s="1"/>
      <c r="AL19" s="1"/>
      <c r="AM19" s="1"/>
      <c r="AN19" s="1"/>
      <c r="AO19" s="1"/>
      <c r="AP19" s="1"/>
      <c r="AQ19" s="1"/>
      <c r="AR19" s="1"/>
      <c r="AS19" s="1"/>
      <c r="AT19" s="1"/>
    </row>
    <row r="20" spans="1:46" ht="12.7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
      <c r="Y20" s="1"/>
      <c r="Z20" s="1"/>
      <c r="AA20" s="1"/>
      <c r="AB20" s="1"/>
      <c r="AC20" s="1"/>
      <c r="AD20" s="1"/>
      <c r="AE20" s="1"/>
      <c r="AF20" s="1"/>
      <c r="AG20" s="1"/>
      <c r="AH20" s="1"/>
      <c r="AI20" s="1"/>
      <c r="AJ20" s="1"/>
      <c r="AK20" s="1"/>
      <c r="AL20" s="1"/>
      <c r="AM20" s="1"/>
      <c r="AN20" s="1"/>
      <c r="AO20" s="1"/>
      <c r="AP20" s="1"/>
      <c r="AQ20" s="1"/>
      <c r="AR20" s="1"/>
      <c r="AS20" s="1"/>
      <c r="AT20" s="1"/>
    </row>
    <row r="21" spans="1:46" ht="12.7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
      <c r="Y26" s="1"/>
      <c r="Z26" s="1"/>
      <c r="AA26" s="1"/>
      <c r="AB26" s="1"/>
      <c r="AC26" s="1"/>
      <c r="AD26" s="1"/>
      <c r="AE26" s="1"/>
      <c r="AF26" s="1"/>
      <c r="AG26" s="1"/>
      <c r="AH26" s="1"/>
      <c r="AI26" s="1"/>
      <c r="AJ26" s="1"/>
      <c r="AK26" s="1"/>
      <c r="AL26" s="1"/>
      <c r="AM26" s="1"/>
      <c r="AN26" s="1"/>
      <c r="AO26" s="1"/>
      <c r="AP26" s="1"/>
      <c r="AQ26" s="1"/>
      <c r="AR26" s="1"/>
      <c r="AS26" s="1"/>
      <c r="AT26" s="1"/>
    </row>
    <row r="27" spans="1:46"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
      <c r="Y32" s="1"/>
      <c r="Z32" s="1"/>
      <c r="AA32" s="1"/>
      <c r="AB32" s="1"/>
      <c r="AC32" s="1"/>
      <c r="AD32" s="1"/>
      <c r="AE32" s="1"/>
      <c r="AF32" s="1"/>
      <c r="AG32" s="1"/>
      <c r="AH32" s="1"/>
      <c r="AI32" s="1"/>
      <c r="AJ32" s="1"/>
      <c r="AK32" s="1"/>
      <c r="AL32" s="1"/>
      <c r="AM32" s="1"/>
      <c r="AN32" s="1"/>
      <c r="AO32" s="1"/>
      <c r="AP32" s="1"/>
      <c r="AQ32" s="1"/>
      <c r="AR32" s="1"/>
      <c r="AS32" s="1"/>
      <c r="AT32" s="1"/>
    </row>
    <row r="33" spans="1:46"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
      <c r="Y35" s="1"/>
      <c r="Z35" s="1"/>
      <c r="AA35" s="1"/>
      <c r="AB35" s="1"/>
      <c r="AC35" s="1"/>
      <c r="AD35" s="1"/>
      <c r="AE35" s="1"/>
      <c r="AF35" s="1"/>
      <c r="AG35" s="1"/>
      <c r="AH35" s="1"/>
      <c r="AI35" s="1"/>
      <c r="AJ35" s="1"/>
      <c r="AK35" s="1"/>
      <c r="AL35" s="1"/>
      <c r="AM35" s="1"/>
      <c r="AN35" s="1"/>
      <c r="AO35" s="1"/>
      <c r="AP35" s="1"/>
      <c r="AQ35" s="1"/>
      <c r="AR35" s="1"/>
      <c r="AS35" s="1"/>
      <c r="AT35" s="1"/>
    </row>
    <row r="36" spans="1:46"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
      <c r="Y36" s="1"/>
      <c r="Z36" s="1"/>
      <c r="AA36" s="1"/>
      <c r="AB36" s="1"/>
      <c r="AC36" s="1"/>
      <c r="AD36" s="1"/>
      <c r="AE36" s="1"/>
      <c r="AF36" s="1"/>
      <c r="AG36" s="1"/>
      <c r="AH36" s="1"/>
      <c r="AI36" s="1"/>
      <c r="AJ36" s="1"/>
      <c r="AK36" s="1"/>
      <c r="AL36" s="1"/>
      <c r="AM36" s="1"/>
      <c r="AN36" s="1"/>
      <c r="AO36" s="1"/>
      <c r="AP36" s="1"/>
      <c r="AQ36" s="1"/>
      <c r="AR36" s="1"/>
      <c r="AS36" s="1"/>
      <c r="AT36" s="1"/>
    </row>
    <row r="37" spans="1:46" ht="12.7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
      <c r="Y38" s="1"/>
      <c r="Z38" s="1"/>
      <c r="AA38" s="1"/>
      <c r="AB38" s="1"/>
      <c r="AC38" s="1"/>
      <c r="AD38" s="1"/>
      <c r="AE38" s="1"/>
      <c r="AF38" s="1"/>
      <c r="AG38" s="1"/>
      <c r="AH38" s="1"/>
      <c r="AI38" s="1"/>
      <c r="AJ38" s="1"/>
      <c r="AK38" s="1"/>
      <c r="AL38" s="1"/>
      <c r="AM38" s="1"/>
      <c r="AN38" s="1"/>
      <c r="AO38" s="1"/>
      <c r="AP38" s="1"/>
      <c r="AQ38" s="1"/>
      <c r="AR38" s="1"/>
      <c r="AS38" s="1"/>
      <c r="AT38" s="1"/>
    </row>
    <row r="39" spans="1:46"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
      <c r="Y39" s="1"/>
      <c r="Z39" s="1"/>
      <c r="AA39" s="1"/>
      <c r="AB39" s="1"/>
      <c r="AC39" s="1"/>
      <c r="AD39" s="1"/>
      <c r="AE39" s="1"/>
      <c r="AF39" s="1"/>
      <c r="AG39" s="1"/>
      <c r="AH39" s="1"/>
      <c r="AI39" s="1"/>
      <c r="AJ39" s="1"/>
      <c r="AK39" s="1"/>
      <c r="AL39" s="1"/>
      <c r="AM39" s="1"/>
      <c r="AN39" s="1"/>
      <c r="AO39" s="1"/>
      <c r="AP39" s="1"/>
      <c r="AQ39" s="1"/>
      <c r="AR39" s="1"/>
      <c r="AS39" s="1"/>
      <c r="AT39" s="1"/>
    </row>
    <row r="40" spans="1:46"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
      <c r="Y42" s="1"/>
      <c r="Z42" s="1"/>
      <c r="AA42" s="1"/>
      <c r="AB42" s="1"/>
      <c r="AC42" s="1"/>
      <c r="AD42" s="1"/>
      <c r="AE42" s="1"/>
      <c r="AF42" s="1"/>
      <c r="AG42" s="1"/>
      <c r="AH42" s="1"/>
      <c r="AI42" s="1"/>
      <c r="AJ42" s="1"/>
      <c r="AK42" s="1"/>
      <c r="AL42" s="1"/>
      <c r="AM42" s="1"/>
      <c r="AN42" s="1"/>
      <c r="AO42" s="1"/>
      <c r="AP42" s="1"/>
      <c r="AQ42" s="1"/>
      <c r="AR42" s="1"/>
      <c r="AS42" s="1"/>
      <c r="AT42" s="1"/>
    </row>
    <row r="43" spans="1:46" ht="12.7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
      <c r="Y59" s="1"/>
      <c r="Z59" s="1"/>
      <c r="AA59" s="1"/>
      <c r="AB59" s="1"/>
      <c r="AC59" s="1"/>
      <c r="AD59" s="1"/>
      <c r="AE59" s="1"/>
      <c r="AF59" s="1"/>
      <c r="AG59" s="1"/>
      <c r="AH59" s="1"/>
      <c r="AI59" s="1"/>
      <c r="AJ59" s="1"/>
      <c r="AK59" s="1"/>
      <c r="AL59" s="1"/>
      <c r="AM59" s="1"/>
      <c r="AN59" s="1"/>
      <c r="AO59" s="1"/>
      <c r="AP59" s="1"/>
      <c r="AQ59" s="1"/>
      <c r="AR59" s="1"/>
      <c r="AS59" s="1"/>
      <c r="AT59" s="1"/>
    </row>
    <row r="60" spans="24:46" ht="12.75">
      <c r="X60" s="1"/>
      <c r="Y60" s="1"/>
      <c r="Z60" s="1"/>
      <c r="AA60" s="1"/>
      <c r="AB60" s="1"/>
      <c r="AC60" s="1"/>
      <c r="AD60" s="1"/>
      <c r="AE60" s="1"/>
      <c r="AF60" s="1"/>
      <c r="AG60" s="1"/>
      <c r="AH60" s="1"/>
      <c r="AI60" s="1"/>
      <c r="AJ60" s="1"/>
      <c r="AK60" s="1"/>
      <c r="AL60" s="1"/>
      <c r="AM60" s="1"/>
      <c r="AN60" s="1"/>
      <c r="AO60" s="1"/>
      <c r="AP60" s="1"/>
      <c r="AQ60" s="1"/>
      <c r="AR60" s="1"/>
      <c r="AS60" s="1"/>
      <c r="AT60" s="1"/>
    </row>
    <row r="61" spans="24:46" ht="12.75">
      <c r="X61" s="1"/>
      <c r="Y61" s="1"/>
      <c r="Z61" s="1"/>
      <c r="AA61" s="1"/>
      <c r="AB61" s="1"/>
      <c r="AC61" s="1"/>
      <c r="AD61" s="1"/>
      <c r="AE61" s="1"/>
      <c r="AF61" s="1"/>
      <c r="AG61" s="1"/>
      <c r="AH61" s="1"/>
      <c r="AI61" s="1"/>
      <c r="AJ61" s="1"/>
      <c r="AK61" s="1"/>
      <c r="AL61" s="1"/>
      <c r="AM61" s="1"/>
      <c r="AN61" s="1"/>
      <c r="AO61" s="1"/>
      <c r="AP61" s="1"/>
      <c r="AQ61" s="1"/>
      <c r="AR61" s="1"/>
      <c r="AS61" s="1"/>
      <c r="AT61" s="1"/>
    </row>
    <row r="62" spans="24:46" ht="12.75">
      <c r="X62" s="1"/>
      <c r="Y62" s="1"/>
      <c r="Z62" s="1"/>
      <c r="AA62" s="1"/>
      <c r="AB62" s="1"/>
      <c r="AC62" s="1"/>
      <c r="AD62" s="1"/>
      <c r="AE62" s="1"/>
      <c r="AF62" s="1"/>
      <c r="AG62" s="1"/>
      <c r="AH62" s="1"/>
      <c r="AI62" s="1"/>
      <c r="AJ62" s="1"/>
      <c r="AK62" s="1"/>
      <c r="AL62" s="1"/>
      <c r="AM62" s="1"/>
      <c r="AN62" s="1"/>
      <c r="AO62" s="1"/>
      <c r="AP62" s="1"/>
      <c r="AQ62" s="1"/>
      <c r="AR62" s="1"/>
      <c r="AS62" s="1"/>
      <c r="AT62" s="1"/>
    </row>
    <row r="63" spans="24:46" ht="12.75">
      <c r="X63" s="1"/>
      <c r="Y63" s="1"/>
      <c r="Z63" s="1"/>
      <c r="AA63" s="1"/>
      <c r="AB63" s="1"/>
      <c r="AC63" s="1"/>
      <c r="AD63" s="1"/>
      <c r="AE63" s="1"/>
      <c r="AF63" s="1"/>
      <c r="AG63" s="1"/>
      <c r="AH63" s="1"/>
      <c r="AI63" s="1"/>
      <c r="AJ63" s="1"/>
      <c r="AK63" s="1"/>
      <c r="AL63" s="1"/>
      <c r="AM63" s="1"/>
      <c r="AN63" s="1"/>
      <c r="AO63" s="1"/>
      <c r="AP63" s="1"/>
      <c r="AQ63" s="1"/>
      <c r="AR63" s="1"/>
      <c r="AS63" s="1"/>
      <c r="AT63" s="1"/>
    </row>
    <row r="64" spans="24:46" ht="12.75">
      <c r="X64" s="1"/>
      <c r="Y64" s="1"/>
      <c r="Z64" s="1"/>
      <c r="AA64" s="1"/>
      <c r="AB64" s="1"/>
      <c r="AC64" s="1"/>
      <c r="AD64" s="1"/>
      <c r="AE64" s="1"/>
      <c r="AF64" s="1"/>
      <c r="AG64" s="1"/>
      <c r="AH64" s="1"/>
      <c r="AI64" s="1"/>
      <c r="AJ64" s="1"/>
      <c r="AK64" s="1"/>
      <c r="AL64" s="1"/>
      <c r="AM64" s="1"/>
      <c r="AN64" s="1"/>
      <c r="AO64" s="1"/>
      <c r="AP64" s="1"/>
      <c r="AQ64" s="1"/>
      <c r="AR64" s="1"/>
      <c r="AS64" s="1"/>
      <c r="AT64" s="1"/>
    </row>
    <row r="65" spans="24:46" ht="12.75">
      <c r="X65" s="1"/>
      <c r="Y65" s="1"/>
      <c r="Z65" s="1"/>
      <c r="AA65" s="1"/>
      <c r="AB65" s="1"/>
      <c r="AC65" s="1"/>
      <c r="AD65" s="1"/>
      <c r="AE65" s="1"/>
      <c r="AF65" s="1"/>
      <c r="AG65" s="1"/>
      <c r="AH65" s="1"/>
      <c r="AI65" s="1"/>
      <c r="AJ65" s="1"/>
      <c r="AK65" s="1"/>
      <c r="AL65" s="1"/>
      <c r="AM65" s="1"/>
      <c r="AN65" s="1"/>
      <c r="AO65" s="1"/>
      <c r="AP65" s="1"/>
      <c r="AQ65" s="1"/>
      <c r="AR65" s="1"/>
      <c r="AS65" s="1"/>
      <c r="AT65" s="1"/>
    </row>
    <row r="66" spans="24:46" ht="12.75">
      <c r="X66" s="1"/>
      <c r="Y66" s="1"/>
      <c r="Z66" s="1"/>
      <c r="AA66" s="1"/>
      <c r="AB66" s="1"/>
      <c r="AC66" s="1"/>
      <c r="AD66" s="1"/>
      <c r="AE66" s="1"/>
      <c r="AF66" s="1"/>
      <c r="AG66" s="1"/>
      <c r="AH66" s="1"/>
      <c r="AI66" s="1"/>
      <c r="AJ66" s="1"/>
      <c r="AK66" s="1"/>
      <c r="AL66" s="1"/>
      <c r="AM66" s="1"/>
      <c r="AN66" s="1"/>
      <c r="AO66" s="1"/>
      <c r="AP66" s="1"/>
      <c r="AQ66" s="1"/>
      <c r="AR66" s="1"/>
      <c r="AS66" s="1"/>
      <c r="AT66" s="1"/>
    </row>
    <row r="67" spans="24:46" ht="12.75">
      <c r="X67" s="1"/>
      <c r="Y67" s="1"/>
      <c r="Z67" s="1"/>
      <c r="AA67" s="1"/>
      <c r="AB67" s="1"/>
      <c r="AC67" s="1"/>
      <c r="AD67" s="1"/>
      <c r="AE67" s="1"/>
      <c r="AF67" s="1"/>
      <c r="AG67" s="1"/>
      <c r="AH67" s="1"/>
      <c r="AI67" s="1"/>
      <c r="AJ67" s="1"/>
      <c r="AK67" s="1"/>
      <c r="AL67" s="1"/>
      <c r="AM67" s="1"/>
      <c r="AN67" s="1"/>
      <c r="AO67" s="1"/>
      <c r="AP67" s="1"/>
      <c r="AQ67" s="1"/>
      <c r="AR67" s="1"/>
      <c r="AS67" s="1"/>
      <c r="AT67" s="1"/>
    </row>
    <row r="68" spans="24:46" ht="12.75">
      <c r="X68" s="1"/>
      <c r="Y68" s="1"/>
      <c r="Z68" s="1"/>
      <c r="AA68" s="1"/>
      <c r="AB68" s="1"/>
      <c r="AC68" s="1"/>
      <c r="AD68" s="1"/>
      <c r="AE68" s="1"/>
      <c r="AF68" s="1"/>
      <c r="AG68" s="1"/>
      <c r="AH68" s="1"/>
      <c r="AI68" s="1"/>
      <c r="AJ68" s="1"/>
      <c r="AK68" s="1"/>
      <c r="AL68" s="1"/>
      <c r="AM68" s="1"/>
      <c r="AN68" s="1"/>
      <c r="AO68" s="1"/>
      <c r="AP68" s="1"/>
      <c r="AQ68" s="1"/>
      <c r="AR68" s="1"/>
      <c r="AS68" s="1"/>
      <c r="AT68" s="1"/>
    </row>
    <row r="69" spans="24:46" ht="12.75">
      <c r="X69" s="1"/>
      <c r="Y69" s="1"/>
      <c r="Z69" s="1"/>
      <c r="AA69" s="1"/>
      <c r="AB69" s="1"/>
      <c r="AC69" s="1"/>
      <c r="AD69" s="1"/>
      <c r="AE69" s="1"/>
      <c r="AF69" s="1"/>
      <c r="AG69" s="1"/>
      <c r="AH69" s="1"/>
      <c r="AI69" s="1"/>
      <c r="AJ69" s="1"/>
      <c r="AK69" s="1"/>
      <c r="AL69" s="1"/>
      <c r="AM69" s="1"/>
      <c r="AN69" s="1"/>
      <c r="AO69" s="1"/>
      <c r="AP69" s="1"/>
      <c r="AQ69" s="1"/>
      <c r="AR69" s="1"/>
      <c r="AS69" s="1"/>
      <c r="AT69" s="1"/>
    </row>
    <row r="70" spans="24:46" ht="12.75">
      <c r="X70" s="1"/>
      <c r="Y70" s="1"/>
      <c r="Z70" s="1"/>
      <c r="AA70" s="1"/>
      <c r="AB70" s="1"/>
      <c r="AC70" s="1"/>
      <c r="AD70" s="1"/>
      <c r="AE70" s="1"/>
      <c r="AF70" s="1"/>
      <c r="AG70" s="1"/>
      <c r="AH70" s="1"/>
      <c r="AI70" s="1"/>
      <c r="AJ70" s="1"/>
      <c r="AK70" s="1"/>
      <c r="AL70" s="1"/>
      <c r="AM70" s="1"/>
      <c r="AN70" s="1"/>
      <c r="AO70" s="1"/>
      <c r="AP70" s="1"/>
      <c r="AQ70" s="1"/>
      <c r="AR70" s="1"/>
      <c r="AS70" s="1"/>
      <c r="AT70" s="1"/>
    </row>
    <row r="71" spans="24:46" ht="12.75">
      <c r="X71" s="1"/>
      <c r="Y71" s="1"/>
      <c r="Z71" s="1"/>
      <c r="AA71" s="1"/>
      <c r="AB71" s="1"/>
      <c r="AC71" s="1"/>
      <c r="AD71" s="1"/>
      <c r="AE71" s="1"/>
      <c r="AF71" s="1"/>
      <c r="AG71" s="1"/>
      <c r="AH71" s="1"/>
      <c r="AI71" s="1"/>
      <c r="AJ71" s="1"/>
      <c r="AK71" s="1"/>
      <c r="AL71" s="1"/>
      <c r="AM71" s="1"/>
      <c r="AN71" s="1"/>
      <c r="AO71" s="1"/>
      <c r="AP71" s="1"/>
      <c r="AQ71" s="1"/>
      <c r="AR71" s="1"/>
      <c r="AS71" s="1"/>
      <c r="AT71" s="1"/>
    </row>
    <row r="72" spans="24:46" ht="12.75">
      <c r="X72" s="1"/>
      <c r="Y72" s="1"/>
      <c r="Z72" s="1"/>
      <c r="AA72" s="1"/>
      <c r="AB72" s="1"/>
      <c r="AC72" s="1"/>
      <c r="AD72" s="1"/>
      <c r="AE72" s="1"/>
      <c r="AF72" s="1"/>
      <c r="AG72" s="1"/>
      <c r="AH72" s="1"/>
      <c r="AI72" s="1"/>
      <c r="AJ72" s="1"/>
      <c r="AK72" s="1"/>
      <c r="AL72" s="1"/>
      <c r="AM72" s="1"/>
      <c r="AN72" s="1"/>
      <c r="AO72" s="1"/>
      <c r="AP72" s="1"/>
      <c r="AQ72" s="1"/>
      <c r="AR72" s="1"/>
      <c r="AS72" s="1"/>
      <c r="AT72" s="1"/>
    </row>
    <row r="73" spans="24:46" ht="12.75">
      <c r="X73" s="1"/>
      <c r="Y73" s="1"/>
      <c r="Z73" s="1"/>
      <c r="AA73" s="1"/>
      <c r="AB73" s="1"/>
      <c r="AC73" s="1"/>
      <c r="AD73" s="1"/>
      <c r="AE73" s="1"/>
      <c r="AF73" s="1"/>
      <c r="AG73" s="1"/>
      <c r="AH73" s="1"/>
      <c r="AI73" s="1"/>
      <c r="AJ73" s="1"/>
      <c r="AK73" s="1"/>
      <c r="AL73" s="1"/>
      <c r="AM73" s="1"/>
      <c r="AN73" s="1"/>
      <c r="AO73" s="1"/>
      <c r="AP73" s="1"/>
      <c r="AQ73" s="1"/>
      <c r="AR73" s="1"/>
      <c r="AS73" s="1"/>
      <c r="AT73" s="1"/>
    </row>
    <row r="74" spans="24:46" ht="12.75">
      <c r="X74" s="1"/>
      <c r="Y74" s="1"/>
      <c r="Z74" s="1"/>
      <c r="AA74" s="1"/>
      <c r="AB74" s="1"/>
      <c r="AC74" s="1"/>
      <c r="AD74" s="1"/>
      <c r="AE74" s="1"/>
      <c r="AF74" s="1"/>
      <c r="AG74" s="1"/>
      <c r="AH74" s="1"/>
      <c r="AI74" s="1"/>
      <c r="AJ74" s="1"/>
      <c r="AK74" s="1"/>
      <c r="AL74" s="1"/>
      <c r="AM74" s="1"/>
      <c r="AN74" s="1"/>
      <c r="AO74" s="1"/>
      <c r="AP74" s="1"/>
      <c r="AQ74" s="1"/>
      <c r="AR74" s="1"/>
      <c r="AS74" s="1"/>
      <c r="AT74" s="1"/>
    </row>
    <row r="75" spans="24:46" ht="12.75">
      <c r="X75" s="1"/>
      <c r="Y75" s="1"/>
      <c r="Z75" s="1"/>
      <c r="AA75" s="1"/>
      <c r="AB75" s="1"/>
      <c r="AC75" s="1"/>
      <c r="AD75" s="1"/>
      <c r="AE75" s="1"/>
      <c r="AF75" s="1"/>
      <c r="AG75" s="1"/>
      <c r="AH75" s="1"/>
      <c r="AI75" s="1"/>
      <c r="AJ75" s="1"/>
      <c r="AK75" s="1"/>
      <c r="AL75" s="1"/>
      <c r="AM75" s="1"/>
      <c r="AN75" s="1"/>
      <c r="AO75" s="1"/>
      <c r="AP75" s="1"/>
      <c r="AQ75" s="1"/>
      <c r="AR75" s="1"/>
      <c r="AS75" s="1"/>
      <c r="AT75" s="1"/>
    </row>
    <row r="76" spans="24:46" ht="12.75">
      <c r="X76" s="1"/>
      <c r="Y76" s="1"/>
      <c r="Z76" s="1"/>
      <c r="AA76" s="1"/>
      <c r="AB76" s="1"/>
      <c r="AC76" s="1"/>
      <c r="AD76" s="1"/>
      <c r="AE76" s="1"/>
      <c r="AF76" s="1"/>
      <c r="AG76" s="1"/>
      <c r="AH76" s="1"/>
      <c r="AI76" s="1"/>
      <c r="AJ76" s="1"/>
      <c r="AK76" s="1"/>
      <c r="AL76" s="1"/>
      <c r="AM76" s="1"/>
      <c r="AN76" s="1"/>
      <c r="AO76" s="1"/>
      <c r="AP76" s="1"/>
      <c r="AQ76" s="1"/>
      <c r="AR76" s="1"/>
      <c r="AS76" s="1"/>
      <c r="AT76" s="1"/>
    </row>
    <row r="77" spans="24:46" ht="12.75">
      <c r="X77" s="1"/>
      <c r="Y77" s="1"/>
      <c r="Z77" s="1"/>
      <c r="AA77" s="1"/>
      <c r="AB77" s="1"/>
      <c r="AC77" s="1"/>
      <c r="AD77" s="1"/>
      <c r="AE77" s="1"/>
      <c r="AF77" s="1"/>
      <c r="AG77" s="1"/>
      <c r="AH77" s="1"/>
      <c r="AI77" s="1"/>
      <c r="AJ77" s="1"/>
      <c r="AK77" s="1"/>
      <c r="AL77" s="1"/>
      <c r="AM77" s="1"/>
      <c r="AN77" s="1"/>
      <c r="AO77" s="1"/>
      <c r="AP77" s="1"/>
      <c r="AQ77" s="1"/>
      <c r="AR77" s="1"/>
      <c r="AS77" s="1"/>
      <c r="AT77" s="1"/>
    </row>
    <row r="78" spans="24:46" ht="12.75">
      <c r="X78" s="1"/>
      <c r="Y78" s="1"/>
      <c r="Z78" s="1"/>
      <c r="AA78" s="1"/>
      <c r="AB78" s="1"/>
      <c r="AC78" s="1"/>
      <c r="AD78" s="1"/>
      <c r="AE78" s="1"/>
      <c r="AF78" s="1"/>
      <c r="AG78" s="1"/>
      <c r="AH78" s="1"/>
      <c r="AI78" s="1"/>
      <c r="AJ78" s="1"/>
      <c r="AK78" s="1"/>
      <c r="AL78" s="1"/>
      <c r="AM78" s="1"/>
      <c r="AN78" s="1"/>
      <c r="AO78" s="1"/>
      <c r="AP78" s="1"/>
      <c r="AQ78" s="1"/>
      <c r="AR78" s="1"/>
      <c r="AS78" s="1"/>
      <c r="AT78" s="1"/>
    </row>
    <row r="79" spans="24:46" ht="12.75">
      <c r="X79" s="1"/>
      <c r="Y79" s="1"/>
      <c r="Z79" s="1"/>
      <c r="AA79" s="1"/>
      <c r="AB79" s="1"/>
      <c r="AC79" s="1"/>
      <c r="AD79" s="1"/>
      <c r="AE79" s="1"/>
      <c r="AF79" s="1"/>
      <c r="AG79" s="1"/>
      <c r="AH79" s="1"/>
      <c r="AI79" s="1"/>
      <c r="AJ79" s="1"/>
      <c r="AK79" s="1"/>
      <c r="AL79" s="1"/>
      <c r="AM79" s="1"/>
      <c r="AN79" s="1"/>
      <c r="AO79" s="1"/>
      <c r="AP79" s="1"/>
      <c r="AQ79" s="1"/>
      <c r="AR79" s="1"/>
      <c r="AS79" s="1"/>
      <c r="AT79" s="1"/>
    </row>
    <row r="80" spans="24:46" ht="12.75">
      <c r="X80" s="1"/>
      <c r="Y80" s="1"/>
      <c r="Z80" s="1"/>
      <c r="AA80" s="1"/>
      <c r="AB80" s="1"/>
      <c r="AC80" s="1"/>
      <c r="AD80" s="1"/>
      <c r="AE80" s="1"/>
      <c r="AF80" s="1"/>
      <c r="AG80" s="1"/>
      <c r="AH80" s="1"/>
      <c r="AI80" s="1"/>
      <c r="AJ80" s="1"/>
      <c r="AK80" s="1"/>
      <c r="AL80" s="1"/>
      <c r="AM80" s="1"/>
      <c r="AN80" s="1"/>
      <c r="AO80" s="1"/>
      <c r="AP80" s="1"/>
      <c r="AQ80" s="1"/>
      <c r="AR80" s="1"/>
      <c r="AS80" s="1"/>
      <c r="AT80" s="1"/>
    </row>
    <row r="81" spans="24:46" ht="12.75">
      <c r="X81" s="1"/>
      <c r="Y81" s="1"/>
      <c r="Z81" s="1"/>
      <c r="AA81" s="1"/>
      <c r="AB81" s="1"/>
      <c r="AC81" s="1"/>
      <c r="AD81" s="1"/>
      <c r="AE81" s="1"/>
      <c r="AF81" s="1"/>
      <c r="AG81" s="1"/>
      <c r="AH81" s="1"/>
      <c r="AI81" s="1"/>
      <c r="AJ81" s="1"/>
      <c r="AK81" s="1"/>
      <c r="AL81" s="1"/>
      <c r="AM81" s="1"/>
      <c r="AN81" s="1"/>
      <c r="AO81" s="1"/>
      <c r="AP81" s="1"/>
      <c r="AQ81" s="1"/>
      <c r="AR81" s="1"/>
      <c r="AS81" s="1"/>
      <c r="AT81" s="1"/>
    </row>
    <row r="82" spans="24:46" ht="12.75">
      <c r="X82" s="1"/>
      <c r="Y82" s="1"/>
      <c r="Z82" s="1"/>
      <c r="AA82" s="1"/>
      <c r="AB82" s="1"/>
      <c r="AC82" s="1"/>
      <c r="AD82" s="1"/>
      <c r="AE82" s="1"/>
      <c r="AF82" s="1"/>
      <c r="AG82" s="1"/>
      <c r="AH82" s="1"/>
      <c r="AI82" s="1"/>
      <c r="AJ82" s="1"/>
      <c r="AK82" s="1"/>
      <c r="AL82" s="1"/>
      <c r="AM82" s="1"/>
      <c r="AN82" s="1"/>
      <c r="AO82" s="1"/>
      <c r="AP82" s="1"/>
      <c r="AQ82" s="1"/>
      <c r="AR82" s="1"/>
      <c r="AS82" s="1"/>
      <c r="AT82" s="1"/>
    </row>
    <row r="83" spans="24:46" ht="12.75">
      <c r="X83" s="1"/>
      <c r="Y83" s="1"/>
      <c r="Z83" s="1"/>
      <c r="AA83" s="1"/>
      <c r="AB83" s="1"/>
      <c r="AC83" s="1"/>
      <c r="AD83" s="1"/>
      <c r="AE83" s="1"/>
      <c r="AF83" s="1"/>
      <c r="AG83" s="1"/>
      <c r="AH83" s="1"/>
      <c r="AI83" s="1"/>
      <c r="AJ83" s="1"/>
      <c r="AK83" s="1"/>
      <c r="AL83" s="1"/>
      <c r="AM83" s="1"/>
      <c r="AN83" s="1"/>
      <c r="AO83" s="1"/>
      <c r="AP83" s="1"/>
      <c r="AQ83" s="1"/>
      <c r="AR83" s="1"/>
      <c r="AS83" s="1"/>
      <c r="AT83" s="1"/>
    </row>
    <row r="84" spans="24:46" ht="12.75">
      <c r="X84" s="1"/>
      <c r="Y84" s="1"/>
      <c r="Z84" s="1"/>
      <c r="AA84" s="1"/>
      <c r="AB84" s="1"/>
      <c r="AC84" s="1"/>
      <c r="AD84" s="1"/>
      <c r="AE84" s="1"/>
      <c r="AF84" s="1"/>
      <c r="AG84" s="1"/>
      <c r="AH84" s="1"/>
      <c r="AI84" s="1"/>
      <c r="AJ84" s="1"/>
      <c r="AK84" s="1"/>
      <c r="AL84" s="1"/>
      <c r="AM84" s="1"/>
      <c r="AN84" s="1"/>
      <c r="AO84" s="1"/>
      <c r="AP84" s="1"/>
      <c r="AQ84" s="1"/>
      <c r="AR84" s="1"/>
      <c r="AS84" s="1"/>
      <c r="AT84" s="1"/>
    </row>
    <row r="85" spans="24:46" ht="12.75">
      <c r="X85" s="1"/>
      <c r="Y85" s="1"/>
      <c r="Z85" s="1"/>
      <c r="AA85" s="1"/>
      <c r="AB85" s="1"/>
      <c r="AC85" s="1"/>
      <c r="AD85" s="1"/>
      <c r="AE85" s="1"/>
      <c r="AF85" s="1"/>
      <c r="AG85" s="1"/>
      <c r="AH85" s="1"/>
      <c r="AI85" s="1"/>
      <c r="AJ85" s="1"/>
      <c r="AK85" s="1"/>
      <c r="AL85" s="1"/>
      <c r="AM85" s="1"/>
      <c r="AN85" s="1"/>
      <c r="AO85" s="1"/>
      <c r="AP85" s="1"/>
      <c r="AQ85" s="1"/>
      <c r="AR85" s="1"/>
      <c r="AS85" s="1"/>
      <c r="AT85" s="1"/>
    </row>
    <row r="86" spans="24:46" ht="12.75">
      <c r="X86" s="1"/>
      <c r="Y86" s="1"/>
      <c r="Z86" s="1"/>
      <c r="AA86" s="1"/>
      <c r="AB86" s="1"/>
      <c r="AC86" s="1"/>
      <c r="AD86" s="1"/>
      <c r="AE86" s="1"/>
      <c r="AF86" s="1"/>
      <c r="AG86" s="1"/>
      <c r="AH86" s="1"/>
      <c r="AI86" s="1"/>
      <c r="AJ86" s="1"/>
      <c r="AK86" s="1"/>
      <c r="AL86" s="1"/>
      <c r="AM86" s="1"/>
      <c r="AN86" s="1"/>
      <c r="AO86" s="1"/>
      <c r="AP86" s="1"/>
      <c r="AQ86" s="1"/>
      <c r="AR86" s="1"/>
      <c r="AS86" s="1"/>
      <c r="AT86" s="1"/>
    </row>
    <row r="87" spans="24:46" ht="12.75">
      <c r="X87" s="1"/>
      <c r="Y87" s="1"/>
      <c r="Z87" s="1"/>
      <c r="AA87" s="1"/>
      <c r="AB87" s="1"/>
      <c r="AC87" s="1"/>
      <c r="AD87" s="1"/>
      <c r="AE87" s="1"/>
      <c r="AF87" s="1"/>
      <c r="AG87" s="1"/>
      <c r="AH87" s="1"/>
      <c r="AI87" s="1"/>
      <c r="AJ87" s="1"/>
      <c r="AK87" s="1"/>
      <c r="AL87" s="1"/>
      <c r="AM87" s="1"/>
      <c r="AN87" s="1"/>
      <c r="AO87" s="1"/>
      <c r="AP87" s="1"/>
      <c r="AQ87" s="1"/>
      <c r="AR87" s="1"/>
      <c r="AS87" s="1"/>
      <c r="AT87" s="1"/>
    </row>
    <row r="88" spans="24:46" ht="12.75">
      <c r="X88" s="1"/>
      <c r="Y88" s="1"/>
      <c r="Z88" s="1"/>
      <c r="AA88" s="1"/>
      <c r="AB88" s="1"/>
      <c r="AC88" s="1"/>
      <c r="AD88" s="1"/>
      <c r="AE88" s="1"/>
      <c r="AF88" s="1"/>
      <c r="AG88" s="1"/>
      <c r="AH88" s="1"/>
      <c r="AI88" s="1"/>
      <c r="AJ88" s="1"/>
      <c r="AK88" s="1"/>
      <c r="AL88" s="1"/>
      <c r="AM88" s="1"/>
      <c r="AN88" s="1"/>
      <c r="AO88" s="1"/>
      <c r="AP88" s="1"/>
      <c r="AQ88" s="1"/>
      <c r="AR88" s="1"/>
      <c r="AS88" s="1"/>
      <c r="AT88" s="1"/>
    </row>
    <row r="89" spans="24:46" ht="12.75">
      <c r="X89" s="1"/>
      <c r="Y89" s="1"/>
      <c r="Z89" s="1"/>
      <c r="AA89" s="1"/>
      <c r="AB89" s="1"/>
      <c r="AC89" s="1"/>
      <c r="AD89" s="1"/>
      <c r="AE89" s="1"/>
      <c r="AF89" s="1"/>
      <c r="AG89" s="1"/>
      <c r="AH89" s="1"/>
      <c r="AI89" s="1"/>
      <c r="AJ89" s="1"/>
      <c r="AK89" s="1"/>
      <c r="AL89" s="1"/>
      <c r="AM89" s="1"/>
      <c r="AN89" s="1"/>
      <c r="AO89" s="1"/>
      <c r="AP89" s="1"/>
      <c r="AQ89" s="1"/>
      <c r="AR89" s="1"/>
      <c r="AS89" s="1"/>
      <c r="AT89" s="1"/>
    </row>
    <row r="90" spans="24:46" ht="12.75">
      <c r="X90" s="1"/>
      <c r="Y90" s="1"/>
      <c r="Z90" s="1"/>
      <c r="AA90" s="1"/>
      <c r="AB90" s="1"/>
      <c r="AC90" s="1"/>
      <c r="AD90" s="1"/>
      <c r="AE90" s="1"/>
      <c r="AF90" s="1"/>
      <c r="AG90" s="1"/>
      <c r="AH90" s="1"/>
      <c r="AI90" s="1"/>
      <c r="AJ90" s="1"/>
      <c r="AK90" s="1"/>
      <c r="AL90" s="1"/>
      <c r="AM90" s="1"/>
      <c r="AN90" s="1"/>
      <c r="AO90" s="1"/>
      <c r="AP90" s="1"/>
      <c r="AQ90" s="1"/>
      <c r="AR90" s="1"/>
      <c r="AS90" s="1"/>
      <c r="AT90" s="1"/>
    </row>
    <row r="91" spans="24:46" ht="12.75">
      <c r="X91" s="1"/>
      <c r="Y91" s="1"/>
      <c r="Z91" s="1"/>
      <c r="AA91" s="1"/>
      <c r="AB91" s="1"/>
      <c r="AC91" s="1"/>
      <c r="AD91" s="1"/>
      <c r="AE91" s="1"/>
      <c r="AF91" s="1"/>
      <c r="AG91" s="1"/>
      <c r="AH91" s="1"/>
      <c r="AI91" s="1"/>
      <c r="AJ91" s="1"/>
      <c r="AK91" s="1"/>
      <c r="AL91" s="1"/>
      <c r="AM91" s="1"/>
      <c r="AN91" s="1"/>
      <c r="AO91" s="1"/>
      <c r="AP91" s="1"/>
      <c r="AQ91" s="1"/>
      <c r="AR91" s="1"/>
      <c r="AS91" s="1"/>
      <c r="AT91" s="1"/>
    </row>
    <row r="92" spans="24:46" ht="12.75">
      <c r="X92" s="1"/>
      <c r="Y92" s="1"/>
      <c r="Z92" s="1"/>
      <c r="AA92" s="1"/>
      <c r="AB92" s="1"/>
      <c r="AC92" s="1"/>
      <c r="AD92" s="1"/>
      <c r="AE92" s="1"/>
      <c r="AF92" s="1"/>
      <c r="AG92" s="1"/>
      <c r="AH92" s="1"/>
      <c r="AI92" s="1"/>
      <c r="AJ92" s="1"/>
      <c r="AK92" s="1"/>
      <c r="AL92" s="1"/>
      <c r="AM92" s="1"/>
      <c r="AN92" s="1"/>
      <c r="AO92" s="1"/>
      <c r="AP92" s="1"/>
      <c r="AQ92" s="1"/>
      <c r="AR92" s="1"/>
      <c r="AS92" s="1"/>
      <c r="AT92" s="1"/>
    </row>
    <row r="93" spans="24:46" ht="12.75">
      <c r="X93" s="1"/>
      <c r="Y93" s="1"/>
      <c r="Z93" s="1"/>
      <c r="AA93" s="1"/>
      <c r="AB93" s="1"/>
      <c r="AC93" s="1"/>
      <c r="AD93" s="1"/>
      <c r="AE93" s="1"/>
      <c r="AF93" s="1"/>
      <c r="AG93" s="1"/>
      <c r="AH93" s="1"/>
      <c r="AI93" s="1"/>
      <c r="AJ93" s="1"/>
      <c r="AK93" s="1"/>
      <c r="AL93" s="1"/>
      <c r="AM93" s="1"/>
      <c r="AN93" s="1"/>
      <c r="AO93" s="1"/>
      <c r="AP93" s="1"/>
      <c r="AQ93" s="1"/>
      <c r="AR93" s="1"/>
      <c r="AS93" s="1"/>
      <c r="AT93" s="1"/>
    </row>
    <row r="94" spans="24:46" ht="12.75">
      <c r="X94" s="1"/>
      <c r="Y94" s="1"/>
      <c r="Z94" s="1"/>
      <c r="AA94" s="1"/>
      <c r="AB94" s="1"/>
      <c r="AC94" s="1"/>
      <c r="AD94" s="1"/>
      <c r="AE94" s="1"/>
      <c r="AF94" s="1"/>
      <c r="AG94" s="1"/>
      <c r="AH94" s="1"/>
      <c r="AI94" s="1"/>
      <c r="AJ94" s="1"/>
      <c r="AK94" s="1"/>
      <c r="AL94" s="1"/>
      <c r="AM94" s="1"/>
      <c r="AN94" s="1"/>
      <c r="AO94" s="1"/>
      <c r="AP94" s="1"/>
      <c r="AQ94" s="1"/>
      <c r="AR94" s="1"/>
      <c r="AS94" s="1"/>
      <c r="AT94" s="1"/>
    </row>
    <row r="95" spans="24:46" ht="12.75">
      <c r="X95" s="1"/>
      <c r="Y95" s="1"/>
      <c r="Z95" s="1"/>
      <c r="AA95" s="1"/>
      <c r="AB95" s="1"/>
      <c r="AC95" s="1"/>
      <c r="AD95" s="1"/>
      <c r="AE95" s="1"/>
      <c r="AF95" s="1"/>
      <c r="AG95" s="1"/>
      <c r="AH95" s="1"/>
      <c r="AI95" s="1"/>
      <c r="AJ95" s="1"/>
      <c r="AK95" s="1"/>
      <c r="AL95" s="1"/>
      <c r="AM95" s="1"/>
      <c r="AN95" s="1"/>
      <c r="AO95" s="1"/>
      <c r="AP95" s="1"/>
      <c r="AQ95" s="1"/>
      <c r="AR95" s="1"/>
      <c r="AS95" s="1"/>
      <c r="AT95" s="1"/>
    </row>
    <row r="96" spans="24:46" ht="12.75">
      <c r="X96" s="1"/>
      <c r="Y96" s="1"/>
      <c r="Z96" s="1"/>
      <c r="AA96" s="1"/>
      <c r="AB96" s="1"/>
      <c r="AC96" s="1"/>
      <c r="AD96" s="1"/>
      <c r="AE96" s="1"/>
      <c r="AF96" s="1"/>
      <c r="AG96" s="1"/>
      <c r="AH96" s="1"/>
      <c r="AI96" s="1"/>
      <c r="AJ96" s="1"/>
      <c r="AK96" s="1"/>
      <c r="AL96" s="1"/>
      <c r="AM96" s="1"/>
      <c r="AN96" s="1"/>
      <c r="AO96" s="1"/>
      <c r="AP96" s="1"/>
      <c r="AQ96" s="1"/>
      <c r="AR96" s="1"/>
      <c r="AS96" s="1"/>
      <c r="AT96" s="1"/>
    </row>
    <row r="97" spans="24:46" ht="12.75">
      <c r="X97" s="1"/>
      <c r="Y97" s="1"/>
      <c r="Z97" s="1"/>
      <c r="AA97" s="1"/>
      <c r="AB97" s="1"/>
      <c r="AC97" s="1"/>
      <c r="AD97" s="1"/>
      <c r="AE97" s="1"/>
      <c r="AF97" s="1"/>
      <c r="AG97" s="1"/>
      <c r="AH97" s="1"/>
      <c r="AI97" s="1"/>
      <c r="AJ97" s="1"/>
      <c r="AK97" s="1"/>
      <c r="AL97" s="1"/>
      <c r="AM97" s="1"/>
      <c r="AN97" s="1"/>
      <c r="AO97" s="1"/>
      <c r="AP97" s="1"/>
      <c r="AQ97" s="1"/>
      <c r="AR97" s="1"/>
      <c r="AS97" s="1"/>
      <c r="AT97" s="1"/>
    </row>
    <row r="98" spans="24:46" ht="12.75">
      <c r="X98" s="1"/>
      <c r="Y98" s="1"/>
      <c r="Z98" s="1"/>
      <c r="AA98" s="1"/>
      <c r="AB98" s="1"/>
      <c r="AC98" s="1"/>
      <c r="AD98" s="1"/>
      <c r="AE98" s="1"/>
      <c r="AF98" s="1"/>
      <c r="AG98" s="1"/>
      <c r="AH98" s="1"/>
      <c r="AI98" s="1"/>
      <c r="AJ98" s="1"/>
      <c r="AK98" s="1"/>
      <c r="AL98" s="1"/>
      <c r="AM98" s="1"/>
      <c r="AN98" s="1"/>
      <c r="AO98" s="1"/>
      <c r="AP98" s="1"/>
      <c r="AQ98" s="1"/>
      <c r="AR98" s="1"/>
      <c r="AS98" s="1"/>
      <c r="AT98" s="1"/>
    </row>
    <row r="99" spans="24:46" ht="12.75">
      <c r="X99" s="1"/>
      <c r="Y99" s="1"/>
      <c r="Z99" s="1"/>
      <c r="AA99" s="1"/>
      <c r="AB99" s="1"/>
      <c r="AC99" s="1"/>
      <c r="AD99" s="1"/>
      <c r="AE99" s="1"/>
      <c r="AF99" s="1"/>
      <c r="AG99" s="1"/>
      <c r="AH99" s="1"/>
      <c r="AI99" s="1"/>
      <c r="AJ99" s="1"/>
      <c r="AK99" s="1"/>
      <c r="AL99" s="1"/>
      <c r="AM99" s="1"/>
      <c r="AN99" s="1"/>
      <c r="AO99" s="1"/>
      <c r="AP99" s="1"/>
      <c r="AQ99" s="1"/>
      <c r="AR99" s="1"/>
      <c r="AS99" s="1"/>
      <c r="AT99" s="1"/>
    </row>
    <row r="100" spans="24:46" ht="12.75">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24:46" ht="12.75">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24:46" ht="12.75">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24:46" ht="12.75">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24:46" ht="12.75">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24:46" ht="12.75">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24:46" ht="12.75">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24:46" ht="12.75">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24:46" ht="12.75">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24:46" ht="12.75">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24:46" ht="12.75">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24:46" ht="12.75">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24:46" ht="12.75">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24:46" ht="12.75">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24:46" ht="12.75">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24:46" ht="12.75">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24:46" ht="12.75">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24:46" ht="12.75">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24:46" ht="12.75">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24:46" ht="12.75">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24:46" ht="12.75">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24:46" ht="12.75">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24:46" ht="12.75">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24:46" ht="12.75">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24:46" ht="12.75">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24:46" ht="12.75">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24:46" ht="12.75">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24:46" ht="12.75">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24:46" ht="12.75">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24:46" ht="12.75">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24:46" ht="12.75">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24:46" ht="12.75">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24:46" ht="12.75">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24:46" ht="12.75">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24:46" ht="12.75">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24:46" ht="12.75">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24:46" ht="12.75">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24:46" ht="12.75">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24:46" ht="12.75">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24:46" ht="12.75">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24:46" ht="12.75">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24:46" ht="12.75">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24:46" ht="12.75">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24:46" ht="12.75">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24:46" ht="12.75">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24:46" ht="12.75">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24:46" ht="12.75">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24:46" ht="12.75">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24:46" ht="12.75">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24:46" ht="12.75">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24:46" ht="12.75">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24:46" ht="12.75">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24:46" ht="12.75">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24:46" ht="12.75">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24:46" ht="12.75">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24:46" ht="12.75">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24:46" ht="12.75">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24:46" ht="12.75">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24:46" ht="12.75">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24:46" ht="12.75">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24:46" ht="12.75">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24:46" ht="12.75">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24:46" ht="12.75">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24:46" ht="12.75">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24:46" ht="12.75">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24:46" ht="12.75">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24:46" ht="12.75">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24:46" ht="12.75">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24:46" ht="12.75">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24:46" ht="12.75">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24:46" ht="12.75">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24:46" ht="12.75">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24:46" ht="12.75">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24:46" ht="12.75">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24:46" ht="12.75">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24:46" ht="12.75">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24:46" ht="12.75">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24:46" ht="12.75">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24:46" ht="12.75">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24:46" ht="12.75">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24:46" ht="12.75">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24:46" ht="12.75">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24:46" ht="12.75">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24:46" ht="12.75">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24:46" ht="12.75">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24:46" ht="12.75">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24:46" ht="12.75">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24:46" ht="12.75">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24:46" ht="12.75">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24:46" ht="12.75">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24:46" ht="12.75">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24:46" ht="12.75">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46" ht="12.75">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24:46" ht="12.75">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24:46" ht="12.75">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24:46" ht="12.75">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24:46" ht="12.75">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24:46" ht="12.75">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24:46" ht="12.75">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24:46" ht="12.75">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46" ht="12.75">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24:46" ht="12.75">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24:46" ht="12.75">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24:46" ht="12.75">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24:46" ht="12.75">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24:46" ht="12.75">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24:46" ht="12.75">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24:46" ht="12.75">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24:46" ht="12.75">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24:46" ht="12.75">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24:46" ht="12.75">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46" ht="12.75">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24:46" ht="12.75">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24:46" ht="12.75">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24:46" ht="12.75">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24:46" ht="12.75">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24:46" ht="12.75">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24:46" ht="12.75">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24:46" ht="12.75">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24:46" ht="12.75">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24:46" ht="12.75">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24:46" ht="12.75">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24:46" ht="12.75">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24:46" ht="12.75">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24:46" ht="12.75">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46" ht="12.75">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46" ht="12.75">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46" ht="12.75">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46" ht="12.75">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46" ht="12.75">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46" ht="12.75">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46" ht="12.75">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46" ht="12.75">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46" ht="12.75">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46" ht="12.75">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46" ht="12.75">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46" ht="12.75">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46" ht="12.75">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46" ht="12.75">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46" ht="12.75">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46" ht="12.75">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46" ht="12.75">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46" ht="12.75">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46" ht="12.75">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46" ht="12.75">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46" ht="12.75">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46" ht="12.75">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46" ht="12.75">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46" ht="12.75">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46" ht="12.75">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46" ht="12.75">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46" ht="12.75">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46" ht="12.75">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46" ht="12.75">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46" ht="12.75">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46" ht="12.75">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46" ht="12.75">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46" ht="12.75">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46" ht="12.75">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46" ht="12.75">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46" ht="12.75">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46" ht="12.75">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46" ht="12.75">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46" ht="12.75">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46" ht="12.75">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46" ht="12.75">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46" ht="12.75">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46" ht="12.75">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46" ht="12.75">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46" ht="12.75">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46" ht="12.75">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46" ht="12.75">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46" ht="12.75">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46" ht="12.75">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46" ht="12.75">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46" ht="12.75">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46" ht="12.75">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46" ht="12.75">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46" ht="12.75">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46" ht="12.75">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46" ht="12.75">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46" ht="12.75">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46" ht="12.75">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46" ht="12.75">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46" ht="12.75">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46" ht="12.75">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46" ht="12.75">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46" ht="12.75">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46" ht="12.75">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46" ht="12.75">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46" ht="12.75">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46" ht="12.75">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46" ht="12.75">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46" ht="12.75">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46" ht="12.75">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46" ht="12.75">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46" ht="12.75">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46" ht="12.75">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46" ht="12.75">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46" ht="12.75">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24:46" ht="12.75">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24:46" ht="12.75">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24:46" ht="12.75">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24:46" ht="12.75">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24:46" ht="12.75">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24:46" ht="12.75">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24:46" ht="12.75">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24:46" ht="12.75">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24:46" ht="12.75">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24:46" ht="12.75">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24:46" ht="12.75">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24:46" ht="12.75">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24:46" ht="12.75">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24:46" ht="12.75">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24:46" ht="12.75">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24:46" ht="12.75">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24:46" ht="12.75">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24:46" ht="12.75">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24:46" ht="12.75">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24:46" ht="12.75">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24:46" ht="12.75">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24:46" ht="12.75">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24:46" ht="12.75">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24:46" ht="12.75">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24:46" ht="12.75">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24:46" ht="12.75">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24:46" ht="12.75">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24:46" ht="12.75">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24:46" ht="12.75">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24:46" ht="12.75">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24:46" ht="12.75">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24:46" ht="12.75">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24:46" ht="12.75">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24:46" ht="12.75">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24:46" ht="12.75">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24:46" ht="12.75">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24:46" ht="12.75">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24:46" ht="12.75">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24:46" ht="12.75">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24:46" ht="12.75">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24:46" ht="12.75">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24:46" ht="12.75">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24:46" ht="12.75">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24:46" ht="12.75">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24:46" ht="12.75">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24:46" ht="12.75">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24:46" ht="12.75">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24:46" ht="12.75">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24:46" ht="12.75">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24:46" ht="12.75">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24:46" ht="12.75">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24:46" ht="12.75">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24:46" ht="12.75">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24:46" ht="12.75">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24:46" ht="12.75">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24:46" ht="12.75">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24:46" ht="12.75">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24:46" ht="12.75">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24:46" ht="12.75">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24:46" ht="12.75">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24:46" ht="12.75">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24:46" ht="12.75">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24:46" ht="12.75">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24:46" ht="12.75">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24:46" ht="12.75">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24:46" ht="12.75">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24:46" ht="12.75">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24:46" ht="12.75">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24:46" ht="12.75">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24:46" ht="12.75">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24:46" ht="12.75">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24:46" ht="12.75">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24:46" ht="12.75">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24:46" ht="12.75">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24:46" ht="12.75">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24:46" ht="12.75">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24:46" ht="12.75">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24:46" ht="12.75">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24:46" ht="12.75">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24:46" ht="12.75">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24:46" ht="12.75">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24:46" ht="12.75">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24:46" ht="12.75">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24:46" ht="12.75">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24:46" ht="12.75">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24:46" ht="12.75">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24:46" ht="12.75">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24:46" ht="12.75">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24:46" ht="12.75">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24:46" ht="12.75">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24:46" ht="12.75">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24:46" ht="12.75">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24:46" ht="12.75">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24:46" ht="12.75">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24:46" ht="12.75">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24:46" ht="12.75">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24:46" ht="12.75">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24:46" ht="12.75">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24:46" ht="12.75">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24:46" ht="12.75">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24:46" ht="12.75">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24:46" ht="12.75">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24:46" ht="12.75">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24:46" ht="12.75">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24:46" ht="12.75">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24:46" ht="12.75">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24:46" ht="12.75">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24:46" ht="12.75">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24:46" ht="12.75">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24:46" ht="12.75">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24:46" ht="12.75">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24:46" ht="12.75">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24:46" ht="12.75">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24:46" ht="12.75">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24:46" ht="12.75">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24:46" ht="12.75">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24:46" ht="12.75">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24:46" ht="12.75">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24:46" ht="12.75">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24:46" ht="12.75">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24:46" ht="12.75">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24:46" ht="12.75">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24:46" ht="12.75">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24:46" ht="12.75">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24:46" ht="12.75">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24:46" ht="12.75">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24:46" ht="12.75">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24:46" ht="12.75">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24:46" ht="12.75">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24:46" ht="12.75">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24:46" ht="12.75">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24:46" ht="12.75">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24:46" ht="12.75">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24:46" ht="12.75">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24:46" ht="12.75">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24:46" ht="12.75">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24:46" ht="12.75">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24:46" ht="12.75">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24:46" ht="12.75">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24:46" ht="12.75">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24:46" ht="12.75">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24:46" ht="12.75">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24:46" ht="12.75">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24:46" ht="12.75">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24:46" ht="12.75">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24:46" ht="12.75">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24:46" ht="12.75">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24:46" ht="12.75">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24:46" ht="12.75">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24:46" ht="12.75">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24:46" ht="12.75">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24:46" ht="12.75">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24:46" ht="12.75">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24:46" ht="12.75">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24:46" ht="12.75">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24:46" ht="12.75">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24:46" ht="12.75">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24:46" ht="12.75">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24:46" ht="12.75">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24:46" ht="12.75">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24:46" ht="12.75">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24:46" ht="12.75">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24:46" ht="12.75">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24:46" ht="12.75">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24:46" ht="12.75">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24:46" ht="12.75">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24:46" ht="12.75">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24:46" ht="12.75">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24:46" ht="12.75">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24:46" ht="12.75">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24:46" ht="12.75">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24:46" ht="12.75">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24:46" ht="12.75">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24:46" ht="12.75">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24:46" ht="12.75">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24:46" ht="12.75">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24:46" ht="12.75">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24:46" ht="12.75">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24:46" ht="12.75">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24:46" ht="12.75">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24:46" ht="12.75">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24:46" ht="12.75">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24:46" ht="12.75">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24:46" ht="12.75">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24:46" ht="12.75">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24:46" ht="12.75">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24:46" ht="12.75">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24:46" ht="12.75">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24:46" ht="12.75">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24:46" ht="12.75">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24:46" ht="12.75">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24:46" ht="12.75">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24:46" ht="12.75">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24:46" ht="12.75">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24:46" ht="12.75">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24:46" ht="12.75">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24:46" ht="12.75">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24:46" ht="12.75">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24:46" ht="12.75">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24:46" ht="12.75">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24:46" ht="12.75">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24:46" ht="12.75">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24:46" ht="12.75">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24:46" ht="12.75">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24:46" ht="12.75">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24:46" ht="12.75">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24:46" ht="12.75">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24:46" ht="12.75">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24:46" ht="12.75">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24:46" ht="12.75">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24:46" ht="12.75">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24:46" ht="12.75">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24:46" ht="12.75">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24:46" ht="12.75">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24:46" ht="12.75">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24:46" ht="12.75">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24:46"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24:46"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24:46"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24:46"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24:46" ht="12.75">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24:46" ht="12.75">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24:46" ht="12.75">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24:46" ht="12.75">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24:46" ht="12.75">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24:46" ht="12.75">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24:46" ht="12.75">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24:46" ht="12.75">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24:46" ht="12.75">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24:46" ht="12.75">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24:46" ht="12.75">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24:46" ht="12.75">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24:46" ht="12.75">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24:46" ht="12.75">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24:46" ht="12.75">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24:46" ht="12.75">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24:46" ht="12.75">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24:46" ht="12.75">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24:46" ht="12.75">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24:46" ht="12.75">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24:46" ht="12.75">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24:46" ht="12.75">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24:46" ht="12.75">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24:46" ht="12.75">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24:46" ht="12.75">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24:46" ht="12.75">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24:46" ht="12.75">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24:46" ht="12.75">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24:46" ht="12.75">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24:46" ht="12.75">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24:46" ht="12.75">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24:46" ht="12.75">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24:46" ht="12.75">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24:46" ht="12.75">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24:46" ht="12.75">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24:46" ht="12.75">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24:46" ht="12.75">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24:46" ht="12.75">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24:46" ht="12.75">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24:46" ht="12.75">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24:46" ht="12.75">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24:46" ht="12.75">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24:46" ht="12.75">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24:46" ht="12.75">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24:46" ht="12.75">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24:46" ht="12.75">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24:46" ht="12.75">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24:46" ht="12.75">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24:46" ht="12.75">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24:46" ht="12.75">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24:46" ht="12.75">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24:46" ht="12.75">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24:46" ht="12.75">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24:46" ht="12.75">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24:46" ht="12.75">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24:46" ht="12.75">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24:46" ht="12.75">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24:46" ht="12.75">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24:46" ht="12.75">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24:46" ht="12.75">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24:46" ht="12.75">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24:46" ht="12.75">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24:46" ht="12.75">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24:46" ht="12.75">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24:46" ht="12.75">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24:46" ht="12.75">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24:46" ht="12.75">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24:46" ht="12.75">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24:46" ht="12.75">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24:46" ht="12.75">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24:46" ht="12.75">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24:46" ht="12.75">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24:46" ht="12.75">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24:46" ht="12.75">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24:46" ht="12.75">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24:46" ht="12.75">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24:46" ht="12.75">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24:46" ht="12.75">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24:46" ht="12.75">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24:46" ht="12.75">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24:46" ht="12.75">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24:46" ht="12.75">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24:46" ht="12.75">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24:46" ht="12.75">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24:46" ht="12.75">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24:46" ht="12.75">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24:46" ht="12.75">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24:46" ht="12.75">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24:46" ht="12.75">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24:46" ht="12.75">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24:46" ht="12.75">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24:46" ht="12.75">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24:46" ht="12.75">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24:46" ht="12.75">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24:46" ht="12.75">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24:46" ht="12.75">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24:46" ht="12.75">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24:46" ht="12.75">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24:46" ht="12.75">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24:46" ht="12.75">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24:46" ht="12.75">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24:46" ht="12.75">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24:46" ht="12.75">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24:46" ht="12.75">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24:46" ht="12.75">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24:46" ht="12.75">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24:46" ht="12.75">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24:46" ht="12.75">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24:46" ht="12.75">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24:46" ht="12.75">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24:46" ht="12.75">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24:46" ht="12.75">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24:46" ht="12.75">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24:46" ht="12.75">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24:46" ht="12.75">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24:46" ht="12.75">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24:46" ht="12.75">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24:46" ht="12.75">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24:46" ht="12.75">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24:46" ht="12.75">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24:46" ht="12.75">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24:46" ht="12.75">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24:46" ht="12.75">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24:46" ht="12.75">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24:46" ht="12.75">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24:46" ht="12.75">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24:46" ht="12.75">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24:46" ht="12.75">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24:46" ht="12.75">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24:46" ht="12.75">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24:46" ht="12.75">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24:46" ht="12.75">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24:46" ht="12.75">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24:46" ht="12.75">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24:46" ht="12.75">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24:46" ht="12.75">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24:46" ht="12.75">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24:46" ht="12.75">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24:46" ht="12.75">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24:46" ht="12.75">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24:46" ht="12.75">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24:46" ht="12.75">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24:46" ht="12.75">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24:46" ht="12.75">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24:46" ht="12.75">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24:46" ht="12.75">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24:46" ht="12.75">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24:46" ht="12.75">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24:46" ht="12.75">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24:46" ht="12.75">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24:46" ht="12.75">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24:46" ht="12.75">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24:46" ht="12.75">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24:46" ht="12.75">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24:46" ht="12.75">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24:46" ht="12.75">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24:46" ht="12.75">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24:46" ht="12.75">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24:46" ht="12.75">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24:46" ht="12.75">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24:46" ht="12.75">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24:46" ht="12.75">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24:46" ht="12.75">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24:46" ht="12.75">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24:46" ht="12.75">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24:46" ht="12.75">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24:46" ht="12.75">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24:46" ht="12.75">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24:46" ht="12.75">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24:46" ht="12.75">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24:46" ht="12.75">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24:46" ht="12.75">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24:46" ht="12.75">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24:46" ht="12.75">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24:46" ht="12.75">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24:46" ht="12.75">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24:46" ht="12.75">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24:46" ht="12.75">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24:46" ht="12.75">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24:46" ht="12.75">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24:46" ht="12.75">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24:46" ht="12.75">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24:46" ht="12.75">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24:46" ht="12.75">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24:46" ht="12.75">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24:46" ht="12.75">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24:46" ht="12.75">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24:46" ht="12.75">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24:46" ht="12.75">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24:46" ht="12.75">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24:46" ht="12.75">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24:46" ht="12.75">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24:46" ht="12.75">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24:46" ht="12.75">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24:46" ht="12.75">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24:46" ht="12.75">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24:46" ht="12.75">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24:46" ht="12.75">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24:46" ht="12.75">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24:46" ht="12.75">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24:46" ht="12.75">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24:46" ht="12.75">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24:46" ht="12.75">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24:46" ht="12.75">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24:46" ht="12.75">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24:46" ht="12.75">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24:46" ht="12.75">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24:46" ht="12.75">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24:46" ht="12.75">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24:46" ht="12.75">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24:46" ht="12.75">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24:46" ht="12.75">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24:46" ht="12.75">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24:46" ht="12.75">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24:46" ht="12.75">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24:46" ht="12.75">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24:46" ht="12.75">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24:46" ht="12.75">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24:46" ht="12.75">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24:46" ht="12.75">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24:46" ht="12.75">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24:46" ht="12.75">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24:46" ht="12.75">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24:46" ht="12.75">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24:46" ht="12.75">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24:46" ht="12.75">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24:46" ht="12.75">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24:46" ht="12.75">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24:46" ht="12.75">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24:46" ht="12.75">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24:46" ht="12.75">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24:46" ht="12.75">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24:46" ht="12.75">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24:46" ht="12.75">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24:46" ht="12.75">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24:46" ht="12.75">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24:46" ht="12.75">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24:46" ht="12.75">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24:46" ht="12.75">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24:46" ht="12.75">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24:46" ht="12.75">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24:46" ht="12.75">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24:46" ht="12.75">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24:46" ht="12.75">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24:46" ht="12.75">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24:46" ht="12.75">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24:46" ht="12.75">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24:46" ht="12.75">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24:46" ht="12.75">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24:46" ht="12.75">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24:46" ht="12.75">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24:46" ht="12.75">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24:46" ht="12.75">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24:46" ht="12.75">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24:46" ht="12.75">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24:46" ht="12.75">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24:46" ht="12.75">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24:46" ht="12.75">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24:46" ht="12.75">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24:46" ht="12.75">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24:46" ht="12.75">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24:46" ht="12.75">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24:46" ht="12.75">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24:46" ht="12.75">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24:46" ht="12.75">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24:46" ht="12.75">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24:46" ht="12.75">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24:46" ht="12.75">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24:46" ht="12.75">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24:46" ht="12.75">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24:46" ht="12.75">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24:46" ht="12.75">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24:46" ht="12.75">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24:46" ht="12.75">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24:46" ht="12.75">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24:46" ht="12.75">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24:46" ht="12.75">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24:46" ht="12.75">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24:46" ht="12.75">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24:46" ht="12.75">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24:46" ht="12.75">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24:46" ht="12.75">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24:46" ht="12.75">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24:46" ht="12.75">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24:46" ht="12.75">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24:46" ht="12.75">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24:46" ht="12.75">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24:46" ht="12.75">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24:46" ht="12.75">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24:46" ht="12.75">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24:46" ht="12.75">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24:46" ht="12.75">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24:46" ht="12.75">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24:46" ht="12.75">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24:46" ht="12.75">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24:46" ht="12.75">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24:46" ht="12.75">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24:46" ht="12.75">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24:46" ht="12.75">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24:46" ht="12.75">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24:46" ht="12.75">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24:46" ht="12.75">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24:46" ht="12.75">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24:46" ht="12.75">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24:46" ht="12.75">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24:46" ht="12.75">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24:46" ht="12.75">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24:46" ht="12.75">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24:46" ht="12.75">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24:46" ht="12.75">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24:46" ht="12.75">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24:46" ht="12.75">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24:46" ht="12.75">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24:46" ht="12.75">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24:46" ht="12.75">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24:46" ht="12.75">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24:46" ht="12.75">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24:46" ht="12.75">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24:46" ht="12.75">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24:46" ht="12.75">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24:46" ht="12.75">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24:46" ht="12.75">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24:46" ht="12.75">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24:46" ht="12.75">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24:46" ht="12.75">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24:46" ht="12.75">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24:46" ht="12.75">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24:46" ht="12.75">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24:46" ht="12.75">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24:46" ht="12.75">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24:46" ht="12.75">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24:46" ht="12.75">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24:46" ht="12.75">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24:46" ht="12.75">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24:46" ht="12.75">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24:46" ht="12.75">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24:46" ht="12.75">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24:46" ht="12.75">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24:46" ht="12.75">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24:46" ht="12.75">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24:46" ht="12.75">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24:46" ht="12.75">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24:46" ht="12.75">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24:46" ht="12.75">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24:46" ht="12.75">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24:46" ht="12.75">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24:46" ht="12.75">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24:46" ht="12.75">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24:46" ht="12.75">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24:46" ht="12.75">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24:46" ht="12.75">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24:46" ht="12.75">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24:46" ht="12.75">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24:46" ht="12.75">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24:46" ht="12.75">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24:46" ht="12.75">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24:46" ht="12.75">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24:46" ht="12.75">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24:46" ht="12.75">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24:46" ht="12.75">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24:46" ht="12.75">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24:46" ht="12.75">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24:46" ht="12.75">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24:46" ht="12.75">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24:46" ht="12.75">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24:46" ht="12.75">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24:46" ht="12.75">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24:46" ht="12.75">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24:46" ht="12.75">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24:46" ht="12.75">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24:46" ht="12.75">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24:46" ht="12.75">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24:46" ht="12.75">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24:46" ht="12.75">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24:46" ht="12.75">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24:46" ht="12.75">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24:46" ht="12.75">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24:46" ht="12.75">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24:46" ht="12.75">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24:46" ht="12.75">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24:46" ht="12.75">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24:46" ht="12.75">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24:46" ht="12.75">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24:46" ht="12.75">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24:46" ht="12.75">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24:46" ht="12.75">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24:46" ht="12.75">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24:46" ht="12.75">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24:46" ht="12.75">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24:46" ht="12.75">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24:46" ht="12.75">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24:46" ht="12.75">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24:46" ht="12.75">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24:46" ht="12.75">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24:46" ht="12.75">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24:46" ht="12.75">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24:46" ht="12.75">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24:46" ht="12.75">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24:46" ht="12.75">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24:46" ht="12.75">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24:46" ht="12.75">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24:46" ht="12.75">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24:46" ht="12.75">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24:46" ht="12.75">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24:46" ht="12.75">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24:46" ht="12.75">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24:46" ht="12.75">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24:46" ht="12.75">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24:46" ht="12.75">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24:46" ht="12.75">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24:46" ht="12.75">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24:46" ht="12.75">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24:46" ht="12.75">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24:46" ht="12.75">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24:46" ht="12.75">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24:46" ht="12.75">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24:46" ht="12.75">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24:46" ht="12.75">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24:46" ht="12.75">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24:46" ht="12.75">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24:46" ht="12.75">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24:46" ht="12.75">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24:46" ht="12.75">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24:46" ht="12.75">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24:46" ht="12.75">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24:46" ht="12.75">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24:46" ht="12.75">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24:46" ht="12.75">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24:46" ht="12.75">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24:46" ht="12.75">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24:46" ht="12.75">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24:46" ht="12.75">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24:46" ht="12.75">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24:46" ht="12.75">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24:46" ht="12.75">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24:46" ht="12.75">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24:46" ht="12.75">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24:46" ht="12.75">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24:46" ht="12.75">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24:46" ht="12.75">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24:46" ht="12.75">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24:46" ht="12.75">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24:46" ht="12.75">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24:46" ht="12.75">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24:46" ht="12.75">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24:46" ht="12.75">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24:46" ht="12.75">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24:46" ht="12.75">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24:46" ht="12.75">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24:46" ht="12.75">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24:46" ht="12.75">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24:46" ht="12.75">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24:46" ht="12.75">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24:46" ht="12.75">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24:46" ht="12.75">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24:46" ht="12.75">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24:46" ht="12.75">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24:46" ht="12.75">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24:46" ht="12.75">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24:46" ht="12.75">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24:46" ht="12.75">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24:46" ht="12.75">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24:46" ht="12.75">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24:46" ht="12.75">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24:46" ht="12.75">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24:46" ht="12.75">
      <c r="X985" s="1"/>
      <c r="Y985" s="1"/>
      <c r="Z985" s="1"/>
      <c r="AA985" s="1"/>
      <c r="AB985" s="1"/>
      <c r="AC985" s="1"/>
      <c r="AD985" s="1"/>
      <c r="AE985" s="1"/>
      <c r="AF985" s="1"/>
      <c r="AG985" s="1"/>
      <c r="AH985" s="1"/>
      <c r="AI985" s="1"/>
      <c r="AJ985" s="1"/>
      <c r="AK985" s="1"/>
      <c r="AL985" s="1"/>
      <c r="AM985" s="1"/>
      <c r="AN985" s="1"/>
      <c r="AO985" s="1"/>
      <c r="AP985" s="1"/>
      <c r="AQ985" s="1"/>
      <c r="AR985" s="1"/>
      <c r="AS985" s="1"/>
      <c r="AT985" s="1"/>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Tenneco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keyser</dc:creator>
  <cp:keywords/>
  <dc:description/>
  <cp:lastModifiedBy>DRiV User</cp:lastModifiedBy>
  <cp:lastPrinted>2011-11-16T13:36:59Z</cp:lastPrinted>
  <dcterms:created xsi:type="dcterms:W3CDTF">2004-12-17T16:09:47Z</dcterms:created>
  <dcterms:modified xsi:type="dcterms:W3CDTF">2020-12-02T16:19:07Z</dcterms:modified>
  <cp:category/>
  <cp:version/>
  <cp:contentType/>
  <cp:contentStatus/>
</cp:coreProperties>
</file>