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tenneco-my.sharepoint.com/personal/mmorrow_tenneco_com/Documents/Desktop/Procedures/P06_11 - Controlled Shipping/"/>
    </mc:Choice>
  </mc:AlternateContent>
  <xr:revisionPtr revIDLastSave="0" documentId="14_{57DAD169-D1F3-4702-A7F6-0203F80B43F5}" xr6:coauthVersionLast="47" xr6:coauthVersionMax="47" xr10:uidLastSave="{00000000-0000-0000-0000-000000000000}"/>
  <bookViews>
    <workbookView xWindow="-108" yWindow="-108" windowWidth="23256" windowHeight="12720" tabRatio="796" xr2:uid="{00000000-000D-0000-FFFF-FFFF00000000}"/>
  </bookViews>
  <sheets>
    <sheet name="Directions" sheetId="9" r:id="rId1"/>
    <sheet name="MSA and Cpk Report" sheetId="6" r:id="rId2"/>
    <sheet name="Single Characteristic" sheetId="2" r:id="rId3"/>
    <sheet name="Multiple Characteristics" sheetId="3" r:id="rId4"/>
    <sheet name="Example Single" sheetId="4" r:id="rId5"/>
    <sheet name="Example Multiple" sheetId="5" r:id="rId6"/>
    <sheet name="Version" sheetId="8" r:id="rId7"/>
  </sheets>
  <definedNames>
    <definedName name="_xlnm.Print_Area" localSheetId="5">'Example Multiple'!$A$1:$AH$50</definedName>
    <definedName name="_xlnm.Print_Area" localSheetId="4">'Example Single'!$A$1:$AG$51</definedName>
    <definedName name="_xlnm.Print_Area" localSheetId="3">'Multiple Characteristics'!$A$1:$AH$50</definedName>
    <definedName name="_xlnm.Print_Area" localSheetId="2">'Single Characteristic'!$A$1:$AG$51</definedName>
    <definedName name="wrn.Controlled._.Shipping._.Orion." localSheetId="5" hidden="1">{#N/A,#N/A,FALSE,"Repair";#N/A,#N/A,FALSE,"Audit Room";#N/A,#N/A,FALSE,"Simulator"}</definedName>
    <definedName name="wrn.Controlled._.Shipping._.Orion." localSheetId="4" hidden="1">{#N/A,#N/A,FALSE,"Repair";#N/A,#N/A,FALSE,"Audit Room";#N/A,#N/A,FALSE,"Simulator"}</definedName>
    <definedName name="wrn.Controlled._.Shipping._.Orion." localSheetId="3" hidden="1">{#N/A,#N/A,FALSE,"Repair";#N/A,#N/A,FALSE,"Audit Room";#N/A,#N/A,FALSE,"Simulator"}</definedName>
    <definedName name="wrn.Controlled._.Shipping._.Orion." localSheetId="2" hidden="1">{#N/A,#N/A,FALSE,"Repair";#N/A,#N/A,FALSE,"Audit Room";#N/A,#N/A,FALSE,"Simulator"}</definedName>
    <definedName name="wrn.Controlled._.Shipping._.Orion." hidden="1">{#N/A,#N/A,FALSE,"Repair";#N/A,#N/A,FALSE,"Audit Room";#N/A,#N/A,FALSE,"Simulator"}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9" l="1"/>
  <c r="D1" i="8" l="1"/>
  <c r="H1" i="6" l="1"/>
  <c r="AF48" i="2"/>
  <c r="F48" i="2" s="1"/>
  <c r="AF49" i="2"/>
  <c r="F49" i="2" s="1"/>
  <c r="E49" i="2"/>
  <c r="E50" i="2" s="1"/>
  <c r="C50" i="2"/>
  <c r="D50" i="2"/>
  <c r="H50" i="2"/>
  <c r="I50" i="2"/>
  <c r="J50" i="2"/>
  <c r="K50" i="2"/>
  <c r="L50" i="2"/>
  <c r="M50" i="2"/>
  <c r="N50" i="2"/>
  <c r="O50" i="2"/>
  <c r="P50" i="2"/>
  <c r="Q50" i="2"/>
  <c r="R50" i="2"/>
  <c r="S50" i="2"/>
  <c r="T50" i="2"/>
  <c r="U50" i="2"/>
  <c r="V50" i="2"/>
  <c r="W50" i="2"/>
  <c r="X50" i="2"/>
  <c r="Y50" i="2"/>
  <c r="Z50" i="2"/>
  <c r="AA50" i="2"/>
  <c r="AB50" i="2"/>
  <c r="AC50" i="2"/>
  <c r="AD50" i="2"/>
  <c r="AE50" i="2"/>
  <c r="C54" i="2"/>
  <c r="D54" i="2"/>
  <c r="E54" i="2"/>
  <c r="F54" i="2"/>
  <c r="A55" i="2"/>
  <c r="C55" i="2"/>
  <c r="D55" i="2"/>
  <c r="E55" i="2"/>
  <c r="AG32" i="3"/>
  <c r="AH32" i="3" s="1"/>
  <c r="F48" i="3"/>
  <c r="G48" i="3" s="1"/>
  <c r="H36" i="3" s="1"/>
  <c r="AG48" i="3"/>
  <c r="AG33" i="3"/>
  <c r="F33" i="3"/>
  <c r="F55" i="3" s="1"/>
  <c r="G33" i="3"/>
  <c r="AG34" i="3"/>
  <c r="AH34" i="3" s="1"/>
  <c r="AG35" i="3"/>
  <c r="F35" i="3" s="1"/>
  <c r="AG36" i="3"/>
  <c r="F36" i="3"/>
  <c r="G36" i="3"/>
  <c r="AG37" i="3"/>
  <c r="F37" i="3" s="1"/>
  <c r="F38" i="3"/>
  <c r="G38" i="3"/>
  <c r="H38" i="3"/>
  <c r="AG38" i="3"/>
  <c r="AH38" i="3"/>
  <c r="F39" i="3"/>
  <c r="G39" i="3"/>
  <c r="H39" i="3"/>
  <c r="AG39" i="3"/>
  <c r="AH39" i="3"/>
  <c r="F40" i="3"/>
  <c r="G40" i="3"/>
  <c r="H40" i="3"/>
  <c r="AG40" i="3"/>
  <c r="AH40" i="3"/>
  <c r="F41" i="3"/>
  <c r="G41" i="3"/>
  <c r="H41" i="3"/>
  <c r="AG41" i="3"/>
  <c r="AH41" i="3"/>
  <c r="F42" i="3"/>
  <c r="G42" i="3"/>
  <c r="H42" i="3"/>
  <c r="AG42" i="3"/>
  <c r="AH42" i="3"/>
  <c r="F43" i="3"/>
  <c r="G43" i="3"/>
  <c r="H43" i="3"/>
  <c r="AG43" i="3"/>
  <c r="AH43" i="3"/>
  <c r="F44" i="3"/>
  <c r="G44" i="3"/>
  <c r="H44" i="3"/>
  <c r="AG44" i="3"/>
  <c r="AH44" i="3"/>
  <c r="F45" i="3"/>
  <c r="G45" i="3"/>
  <c r="H45" i="3"/>
  <c r="AG45" i="3"/>
  <c r="AH45" i="3"/>
  <c r="F46" i="3"/>
  <c r="G46" i="3"/>
  <c r="H46" i="3"/>
  <c r="AG46" i="3"/>
  <c r="AH46" i="3"/>
  <c r="C47" i="3"/>
  <c r="D47" i="3"/>
  <c r="E47" i="3"/>
  <c r="J47" i="3"/>
  <c r="K47" i="3"/>
  <c r="L47" i="3"/>
  <c r="M47" i="3"/>
  <c r="N47" i="3"/>
  <c r="O47" i="3"/>
  <c r="P47" i="3"/>
  <c r="Q47" i="3"/>
  <c r="R47" i="3"/>
  <c r="S47" i="3"/>
  <c r="T47" i="3"/>
  <c r="U47" i="3"/>
  <c r="V47" i="3"/>
  <c r="W47" i="3"/>
  <c r="X47" i="3"/>
  <c r="Y47" i="3"/>
  <c r="Z47" i="3"/>
  <c r="AA47" i="3"/>
  <c r="AB47" i="3"/>
  <c r="AC47" i="3"/>
  <c r="AD47" i="3"/>
  <c r="AE47" i="3"/>
  <c r="AF47" i="3"/>
  <c r="C49" i="3"/>
  <c r="D49" i="3"/>
  <c r="E49" i="3"/>
  <c r="F49" i="3"/>
  <c r="J49" i="3"/>
  <c r="K49" i="3"/>
  <c r="L49" i="3"/>
  <c r="M49" i="3"/>
  <c r="N49" i="3"/>
  <c r="O49" i="3"/>
  <c r="P49" i="3"/>
  <c r="Q49" i="3"/>
  <c r="R49" i="3"/>
  <c r="S49" i="3"/>
  <c r="T49" i="3"/>
  <c r="U49" i="3"/>
  <c r="V49" i="3"/>
  <c r="W49" i="3"/>
  <c r="X49" i="3"/>
  <c r="Y49" i="3"/>
  <c r="Z49" i="3"/>
  <c r="AA49" i="3"/>
  <c r="AB49" i="3"/>
  <c r="AC49" i="3"/>
  <c r="AD49" i="3"/>
  <c r="AE49" i="3"/>
  <c r="AF49" i="3"/>
  <c r="C53" i="3"/>
  <c r="D53" i="3"/>
  <c r="E53" i="3"/>
  <c r="F53" i="3"/>
  <c r="A54" i="3"/>
  <c r="C54" i="3"/>
  <c r="D54" i="3"/>
  <c r="E54" i="3"/>
  <c r="A55" i="3"/>
  <c r="C55" i="3"/>
  <c r="D55" i="3"/>
  <c r="E55" i="3"/>
  <c r="A56" i="3"/>
  <c r="C56" i="3"/>
  <c r="D56" i="3"/>
  <c r="E56" i="3"/>
  <c r="A57" i="3"/>
  <c r="C57" i="3"/>
  <c r="D57" i="3"/>
  <c r="E57" i="3"/>
  <c r="A58" i="3"/>
  <c r="C58" i="3"/>
  <c r="D58" i="3"/>
  <c r="E58" i="3"/>
  <c r="F58" i="3"/>
  <c r="A59" i="3"/>
  <c r="C59" i="3"/>
  <c r="D59" i="3"/>
  <c r="E59" i="3"/>
  <c r="AF48" i="4"/>
  <c r="F48" i="4" s="1"/>
  <c r="AF49" i="4"/>
  <c r="F49" i="4" s="1"/>
  <c r="C50" i="4"/>
  <c r="D50" i="4"/>
  <c r="E50" i="4"/>
  <c r="I50" i="4"/>
  <c r="J50" i="4"/>
  <c r="K50" i="4"/>
  <c r="L50" i="4"/>
  <c r="M50" i="4"/>
  <c r="N50" i="4"/>
  <c r="O50" i="4"/>
  <c r="P50" i="4"/>
  <c r="Q50" i="4"/>
  <c r="R50" i="4"/>
  <c r="S50" i="4"/>
  <c r="T50" i="4"/>
  <c r="U50" i="4"/>
  <c r="V50" i="4"/>
  <c r="W50" i="4"/>
  <c r="X50" i="4"/>
  <c r="Y50" i="4"/>
  <c r="Z50" i="4"/>
  <c r="AA50" i="4"/>
  <c r="AB50" i="4"/>
  <c r="AC50" i="4"/>
  <c r="AD50" i="4"/>
  <c r="AE50" i="4"/>
  <c r="C54" i="4"/>
  <c r="D54" i="4"/>
  <c r="E54" i="4"/>
  <c r="F54" i="4"/>
  <c r="A55" i="4"/>
  <c r="C55" i="4"/>
  <c r="D55" i="4"/>
  <c r="E55" i="4"/>
  <c r="AG32" i="5"/>
  <c r="F32" i="5" s="1"/>
  <c r="AG48" i="5"/>
  <c r="F48" i="5" s="1"/>
  <c r="AG33" i="5"/>
  <c r="F33" i="5" s="1"/>
  <c r="G33" i="5" s="1"/>
  <c r="AH33" i="5"/>
  <c r="AG34" i="5"/>
  <c r="F34" i="5"/>
  <c r="G34" i="5" s="1"/>
  <c r="AG35" i="5"/>
  <c r="AH35" i="5" s="1"/>
  <c r="F35" i="5"/>
  <c r="G35" i="5" s="1"/>
  <c r="F36" i="5"/>
  <c r="G36" i="5"/>
  <c r="H36" i="5"/>
  <c r="AG36" i="5"/>
  <c r="AH36" i="5"/>
  <c r="F37" i="5"/>
  <c r="G37" i="5"/>
  <c r="H37" i="5"/>
  <c r="AG37" i="5"/>
  <c r="AH37" i="5"/>
  <c r="F38" i="5"/>
  <c r="G38" i="5"/>
  <c r="H38" i="5"/>
  <c r="AG38" i="5"/>
  <c r="AH38" i="5"/>
  <c r="F39" i="5"/>
  <c r="G39" i="5"/>
  <c r="H39" i="5"/>
  <c r="AG39" i="5"/>
  <c r="AH39" i="5"/>
  <c r="F40" i="5"/>
  <c r="G40" i="5"/>
  <c r="H40" i="5"/>
  <c r="AG40" i="5"/>
  <c r="AH40" i="5"/>
  <c r="F41" i="5"/>
  <c r="G41" i="5"/>
  <c r="H41" i="5"/>
  <c r="AG41" i="5"/>
  <c r="AH41" i="5"/>
  <c r="F42" i="5"/>
  <c r="G42" i="5"/>
  <c r="H42" i="5"/>
  <c r="AG42" i="5"/>
  <c r="AH42" i="5"/>
  <c r="F43" i="5"/>
  <c r="G43" i="5"/>
  <c r="H43" i="5"/>
  <c r="AG43" i="5"/>
  <c r="AH43" i="5"/>
  <c r="F44" i="5"/>
  <c r="G44" i="5"/>
  <c r="H44" i="5"/>
  <c r="AG44" i="5"/>
  <c r="AH44" i="5"/>
  <c r="F45" i="5"/>
  <c r="G45" i="5"/>
  <c r="H45" i="5"/>
  <c r="AG45" i="5"/>
  <c r="AH45" i="5"/>
  <c r="F46" i="5"/>
  <c r="G46" i="5"/>
  <c r="H46" i="5"/>
  <c r="AG46" i="5"/>
  <c r="AH46" i="5"/>
  <c r="C47" i="5"/>
  <c r="D47" i="5"/>
  <c r="E47" i="5"/>
  <c r="J47" i="5"/>
  <c r="J49" i="5" s="1"/>
  <c r="K47" i="5"/>
  <c r="K49" i="5" s="1"/>
  <c r="L47" i="5"/>
  <c r="L49" i="5" s="1"/>
  <c r="M47" i="5"/>
  <c r="N47" i="5"/>
  <c r="N49" i="5" s="1"/>
  <c r="O47" i="5"/>
  <c r="P47" i="5"/>
  <c r="Q47" i="5"/>
  <c r="R47" i="5"/>
  <c r="S47" i="5"/>
  <c r="T47" i="5"/>
  <c r="U47" i="5"/>
  <c r="V47" i="5"/>
  <c r="W47" i="5"/>
  <c r="X47" i="5"/>
  <c r="Y47" i="5"/>
  <c r="Z47" i="5"/>
  <c r="AA47" i="5"/>
  <c r="AB47" i="5"/>
  <c r="AC47" i="5"/>
  <c r="AD47" i="5"/>
  <c r="AE47" i="5"/>
  <c r="AF47" i="5"/>
  <c r="C49" i="5"/>
  <c r="D49" i="5"/>
  <c r="E49" i="5"/>
  <c r="M49" i="5"/>
  <c r="O49" i="5"/>
  <c r="P49" i="5"/>
  <c r="Q49" i="5"/>
  <c r="R49" i="5"/>
  <c r="S49" i="5"/>
  <c r="T49" i="5"/>
  <c r="U49" i="5"/>
  <c r="V49" i="5"/>
  <c r="W49" i="5"/>
  <c r="X49" i="5"/>
  <c r="Y49" i="5"/>
  <c r="Z49" i="5"/>
  <c r="AA49" i="5"/>
  <c r="AB49" i="5"/>
  <c r="AC49" i="5"/>
  <c r="AD49" i="5"/>
  <c r="AE49" i="5"/>
  <c r="AF49" i="5"/>
  <c r="C53" i="5"/>
  <c r="D53" i="5"/>
  <c r="E53" i="5"/>
  <c r="F53" i="5"/>
  <c r="A54" i="5"/>
  <c r="C54" i="5"/>
  <c r="D54" i="5"/>
  <c r="E54" i="5"/>
  <c r="A55" i="5"/>
  <c r="C55" i="5"/>
  <c r="D55" i="5"/>
  <c r="E55" i="5"/>
  <c r="A56" i="5"/>
  <c r="C56" i="5"/>
  <c r="D56" i="5"/>
  <c r="E56" i="5"/>
  <c r="A57" i="5"/>
  <c r="C57" i="5"/>
  <c r="D57" i="5"/>
  <c r="E57" i="5"/>
  <c r="A58" i="5"/>
  <c r="C58" i="5"/>
  <c r="D58" i="5"/>
  <c r="E58" i="5"/>
  <c r="A59" i="5"/>
  <c r="C59" i="5"/>
  <c r="D59" i="5"/>
  <c r="E59" i="5"/>
  <c r="G48" i="5" l="1"/>
  <c r="H34" i="5" s="1"/>
  <c r="F58" i="5"/>
  <c r="H35" i="5"/>
  <c r="G37" i="3"/>
  <c r="H37" i="3" s="1"/>
  <c r="F59" i="3"/>
  <c r="H33" i="5"/>
  <c r="AH36" i="3"/>
  <c r="AG47" i="3"/>
  <c r="AH47" i="3" s="1"/>
  <c r="AH35" i="3"/>
  <c r="H33" i="3"/>
  <c r="AH34" i="5"/>
  <c r="F34" i="3"/>
  <c r="F32" i="3"/>
  <c r="F55" i="2"/>
  <c r="G48" i="2"/>
  <c r="F47" i="5"/>
  <c r="F49" i="5" s="1"/>
  <c r="F54" i="5"/>
  <c r="G32" i="5"/>
  <c r="G48" i="4"/>
  <c r="F55" i="4"/>
  <c r="F50" i="4"/>
  <c r="G49" i="4"/>
  <c r="F57" i="3"/>
  <c r="G35" i="3"/>
  <c r="H35" i="3" s="1"/>
  <c r="G49" i="2"/>
  <c r="G50" i="2" s="1"/>
  <c r="F50" i="2"/>
  <c r="F47" i="3"/>
  <c r="AH37" i="3"/>
  <c r="AH33" i="3"/>
  <c r="AG48" i="4"/>
  <c r="AG48" i="2"/>
  <c r="F57" i="5"/>
  <c r="AG47" i="5"/>
  <c r="AH47" i="5" s="1"/>
  <c r="AH32" i="5"/>
  <c r="F56" i="5"/>
  <c r="F59" i="5"/>
  <c r="F55" i="5"/>
  <c r="F54" i="3" l="1"/>
  <c r="G32" i="3"/>
  <c r="H32" i="3" s="1"/>
  <c r="G34" i="3"/>
  <c r="H34" i="3" s="1"/>
  <c r="F56" i="3"/>
  <c r="G50" i="4"/>
  <c r="H32" i="5"/>
  <c r="G47" i="5"/>
  <c r="H47" i="5" s="1"/>
  <c r="G47" i="3"/>
  <c r="H47" i="3" s="1"/>
</calcChain>
</file>

<file path=xl/sharedStrings.xml><?xml version="1.0" encoding="utf-8"?>
<sst xmlns="http://schemas.openxmlformats.org/spreadsheetml/2006/main" count="117" uniqueCount="74">
  <si>
    <t xml:space="preserve">    To sort  1.  Highlight the rows containing data
                2.  Choose DATA SORT
                3.  Sort by columns AI and then I</t>
  </si>
  <si>
    <t xml:space="preserve">          A period can be a week, month, 2 months, etc.</t>
  </si>
  <si>
    <t>Data for last 4 periods</t>
  </si>
  <si>
    <t>Current Period Data</t>
  </si>
  <si>
    <t>period 1</t>
  </si>
  <si>
    <t>period 2</t>
  </si>
  <si>
    <t>period 3</t>
  </si>
  <si>
    <t>period 4 = current period</t>
  </si>
  <si>
    <t>Total</t>
  </si>
  <si>
    <t xml:space="preserve"> </t>
  </si>
  <si>
    <t>Total Reviewed</t>
  </si>
  <si>
    <t>% defects for pareto chart</t>
  </si>
  <si>
    <t>current period</t>
  </si>
  <si>
    <t>Total Rejects</t>
  </si>
  <si>
    <t>Note:  PPM = Parts Per Million</t>
  </si>
  <si>
    <t>PPM</t>
  </si>
  <si>
    <t>PPM for Period</t>
  </si>
  <si>
    <t>4 Period PPM</t>
  </si>
  <si>
    <t>Dimension 1</t>
  </si>
  <si>
    <t>Dimension 2</t>
  </si>
  <si>
    <t>Dimension 3</t>
  </si>
  <si>
    <t>Dimension 4</t>
  </si>
  <si>
    <t>SUPPLIER:</t>
  </si>
  <si>
    <t>MFG. LOCATION:</t>
  </si>
  <si>
    <t>SUPPLIER CODE:</t>
  </si>
  <si>
    <t>PROGRAM:</t>
  </si>
  <si>
    <t>MEASUREMENT SYSTEM ANALYSIS AND CAPABILITY REPORT</t>
  </si>
  <si>
    <t>DATA</t>
  </si>
  <si>
    <t>CHARACTERISTIC</t>
  </si>
  <si>
    <t>SPECIFICATION</t>
  </si>
  <si>
    <t>METHOD OF MEASUREMENT</t>
  </si>
  <si>
    <t>MSA
SCORE</t>
  </si>
  <si>
    <t>Cp / Cpk</t>
  </si>
  <si>
    <t>Pp / PpK</t>
  </si>
  <si>
    <t>PROCESS
ACC/REJ</t>
  </si>
  <si>
    <t>COMMENTS</t>
  </si>
  <si>
    <t>Number Of Parts Witnessed:</t>
  </si>
  <si>
    <t>Witnessed By:</t>
  </si>
  <si>
    <t>Comments:</t>
  </si>
  <si>
    <t>Characteristic 1</t>
  </si>
  <si>
    <t>Characteristic 2</t>
  </si>
  <si>
    <t>Characteristic 3</t>
  </si>
  <si>
    <t>Characteristic 4</t>
  </si>
  <si>
    <t>Characteristic 5</t>
  </si>
  <si>
    <t>Characteristic 6</t>
  </si>
  <si>
    <t>Outside Diameter</t>
  </si>
  <si>
    <t>DIRECTIONS FOR USING I-CHART FOR LAUNCH CONTAINMENT</t>
  </si>
  <si>
    <t>PART NAME:</t>
  </si>
  <si>
    <t>PART NUMBER:</t>
  </si>
  <si>
    <t>REV. LEVEL:</t>
  </si>
  <si>
    <t xml:space="preserve"> - The number of characteristics selected depends upon the receiving plant quality manager's requirements.</t>
  </si>
  <si>
    <t xml:space="preserve"> -  For MSA Variable data is preferred but attribute data is acceptable.  A full MSA should be conducted per AIAG standards.</t>
  </si>
  <si>
    <t xml:space="preserve"> -  All deviations shall be listed in the comments section of this document.</t>
  </si>
  <si>
    <t>As part of the Launch Containment, the measurement and process capability must be assessed and approved.</t>
  </si>
  <si>
    <t>Selected Key Characteristics</t>
  </si>
  <si>
    <t>Selected Key Characteristic</t>
  </si>
  <si>
    <t xml:space="preserve">3. Supplier to complete Measurement System Analysis and baseline Capability Study for selected characteristics and fill in MSA and Cpk Report Tab. </t>
  </si>
  <si>
    <t>4. Supplier to choose and fill out either the multiple characteristics page or the single characteristic page depending on the number of Key Characteristics which have been identified for Launch Containment.</t>
  </si>
  <si>
    <t xml:space="preserve">REQUIRED LENGTH OF TIME FOR CONTAINMENT </t>
  </si>
  <si>
    <r>
      <t xml:space="preserve">5. Supplier to fill in the Significant Characteristics, the time periods, and the dates in the cells with </t>
    </r>
    <r>
      <rPr>
        <sz val="10"/>
        <color indexed="54"/>
        <rFont val="Arial"/>
        <family val="2"/>
      </rPr>
      <t>blue</t>
    </r>
    <r>
      <rPr>
        <sz val="10"/>
        <rFont val="Arial"/>
        <family val="2"/>
      </rPr>
      <t xml:space="preserve"> type (column headers) for I-Chart.</t>
    </r>
  </si>
  <si>
    <t>6. Supplier to fill in their supplier name, part name and part number in the header area.  (Choose FILE, PAGE SETUP, HEADER/FOOTER, CUSTOM HEADER)</t>
  </si>
  <si>
    <r>
      <t xml:space="preserve">7.  Supplier to fill in data for each problem description and total reviewed for each period.  Totals and percentages 
     will be figured automatically.  </t>
    </r>
    <r>
      <rPr>
        <b/>
        <sz val="10"/>
        <rFont val="Arial"/>
        <family val="2"/>
      </rPr>
      <t>Current data must be shown in period 4</t>
    </r>
    <r>
      <rPr>
        <sz val="10"/>
        <rFont val="Arial"/>
        <family val="2"/>
      </rPr>
      <t>.</t>
    </r>
  </si>
  <si>
    <r>
      <t xml:space="preserve">NOTE: For the </t>
    </r>
    <r>
      <rPr>
        <b/>
        <sz val="10"/>
        <rFont val="Arial"/>
        <family val="2"/>
      </rPr>
      <t>Multiple Issues graph only</t>
    </r>
    <r>
      <rPr>
        <sz val="10"/>
        <rFont val="Arial"/>
        <family val="2"/>
      </rPr>
      <t>:
    Sort issues by highest incidents per period.  This puts the top six issues on the Pareto chart.</t>
    </r>
  </si>
  <si>
    <t xml:space="preserve"> -  For baseline capability Variable Data is preferred but Attribute Data is acceptable with approval of DRiV receiving plant quality manager.</t>
  </si>
  <si>
    <t>Version</t>
  </si>
  <si>
    <t>Date</t>
  </si>
  <si>
    <t>Change</t>
  </si>
  <si>
    <t>Author</t>
  </si>
  <si>
    <r>
      <t>D</t>
    </r>
    <r>
      <rPr>
        <sz val="10"/>
        <rFont val="Arial"/>
        <family val="2"/>
      </rPr>
      <t>avid Chen</t>
    </r>
    <phoneticPr fontId="18" type="noConversion"/>
  </si>
  <si>
    <t>Transfer from Tenneco legacy system - formatted to DRiV template - released as a stand alone document</t>
  </si>
  <si>
    <t>Koen Duchateau</t>
  </si>
  <si>
    <t>Small corrections made (semantics, …) - document number added</t>
  </si>
  <si>
    <t>1. Receiving Plant Quality Manager to Choose the Key Characteristics you wish for the supplier to put into New Launch Containment</t>
  </si>
  <si>
    <t>2. Receiving Plant Quality Manager to fill in the Part Name Description, Part Number, Product Information and Key Characteristics you wish for the supplier to put into New Launch Containment as well required length of time onto the MSA and Cpk Report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</si>
</sst>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0.0"/>
  </numFmts>
  <fonts count="19">
    <font>
      <sz val="10"/>
      <name val="Arial"/>
    </font>
    <font>
      <b/>
      <sz val="10"/>
      <name val="Arial"/>
      <family val="2"/>
    </font>
    <font>
      <sz val="10"/>
      <name val="Arial"/>
      <family val="2"/>
    </font>
    <font>
      <b/>
      <sz val="8"/>
      <name val="Arial"/>
      <family val="2"/>
    </font>
    <font>
      <b/>
      <sz val="10"/>
      <name val="Arial"/>
      <family val="2"/>
    </font>
    <font>
      <b/>
      <sz val="8"/>
      <name val="Arial"/>
      <family val="2"/>
    </font>
    <font>
      <sz val="8"/>
      <name val="Arial"/>
      <family val="2"/>
    </font>
    <font>
      <sz val="10"/>
      <name val="Arial"/>
      <family val="2"/>
    </font>
    <font>
      <sz val="8"/>
      <name val="Arial"/>
      <family val="2"/>
    </font>
    <font>
      <b/>
      <sz val="10"/>
      <color indexed="8"/>
      <name val="Arial"/>
      <family val="2"/>
    </font>
    <font>
      <sz val="10"/>
      <color indexed="8"/>
      <name val="Arial"/>
      <family val="2"/>
    </font>
    <font>
      <sz val="10"/>
      <color indexed="10"/>
      <name val="Arial"/>
      <family val="2"/>
    </font>
    <font>
      <sz val="10"/>
      <color indexed="56"/>
      <name val="Arial"/>
      <family val="2"/>
    </font>
    <font>
      <b/>
      <sz val="10"/>
      <color indexed="56"/>
      <name val="Arial"/>
      <family val="2"/>
    </font>
    <font>
      <sz val="10"/>
      <color indexed="54"/>
      <name val="Arial"/>
      <family val="2"/>
    </font>
    <font>
      <u/>
      <sz val="10"/>
      <name val="Arial"/>
      <family val="2"/>
    </font>
    <font>
      <b/>
      <u/>
      <sz val="10"/>
      <name val="Arial"/>
      <family val="2"/>
    </font>
    <font>
      <sz val="14"/>
      <name val="Arial"/>
      <family val="2"/>
    </font>
    <font>
      <sz val="9"/>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66">
    <border>
      <left/>
      <right/>
      <top/>
      <bottom/>
      <diagonal/>
    </border>
    <border>
      <left/>
      <right/>
      <top style="double">
        <color indexed="64"/>
      </top>
      <bottom/>
      <diagonal/>
    </border>
    <border>
      <left style="double">
        <color indexed="64"/>
      </left>
      <right style="double">
        <color indexed="64"/>
      </right>
      <top style="double">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double">
        <color indexed="64"/>
      </right>
      <top style="medium">
        <color indexed="64"/>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thin">
        <color indexed="64"/>
      </bottom>
      <diagonal/>
    </border>
    <border>
      <left/>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160">
    <xf numFmtId="0" fontId="0" fillId="0" borderId="0" xfId="0"/>
    <xf numFmtId="1" fontId="6" fillId="0" borderId="0" xfId="0" applyNumberFormat="1" applyFont="1" applyAlignment="1">
      <alignment vertical="center" textRotation="90"/>
    </xf>
    <xf numFmtId="0" fontId="1" fillId="0" borderId="0" xfId="0" applyFont="1"/>
    <xf numFmtId="0" fontId="0" fillId="0" borderId="0" xfId="0" applyBorder="1"/>
    <xf numFmtId="1" fontId="5" fillId="0" borderId="1" xfId="0" applyNumberFormat="1" applyFont="1" applyFill="1" applyBorder="1" applyAlignment="1">
      <alignment horizontal="center" vertical="center" wrapText="1"/>
    </xf>
    <xf numFmtId="10" fontId="0" fillId="0" borderId="0" xfId="0" applyNumberFormat="1" applyFill="1" applyBorder="1"/>
    <xf numFmtId="1" fontId="3" fillId="0" borderId="2" xfId="0" applyNumberFormat="1" applyFont="1" applyBorder="1" applyAlignment="1">
      <alignment horizontal="center" vertical="center" textRotation="90"/>
    </xf>
    <xf numFmtId="164" fontId="1" fillId="0" borderId="3" xfId="0" applyNumberFormat="1" applyFont="1" applyBorder="1" applyAlignment="1">
      <alignment horizontal="center" vertical="center" textRotation="90"/>
    </xf>
    <xf numFmtId="0" fontId="2" fillId="0" borderId="4" xfId="0" applyFont="1" applyBorder="1" applyAlignment="1">
      <alignment horizontal="center"/>
    </xf>
    <xf numFmtId="0" fontId="1" fillId="0" borderId="5" xfId="0" applyFont="1" applyBorder="1"/>
    <xf numFmtId="164" fontId="4" fillId="0" borderId="3" xfId="0" applyNumberFormat="1" applyFont="1" applyBorder="1" applyAlignment="1">
      <alignment horizontal="center" vertical="center" textRotation="90"/>
    </xf>
    <xf numFmtId="1" fontId="5" fillId="0" borderId="2" xfId="0" applyNumberFormat="1" applyFont="1" applyFill="1" applyBorder="1" applyAlignment="1">
      <alignment horizontal="center" vertical="center" wrapText="1"/>
    </xf>
    <xf numFmtId="0" fontId="0" fillId="0" borderId="0" xfId="0" applyAlignment="1">
      <alignment wrapText="1"/>
    </xf>
    <xf numFmtId="165" fontId="0" fillId="0" borderId="0" xfId="0" applyNumberFormat="1"/>
    <xf numFmtId="165" fontId="1" fillId="0" borderId="0" xfId="0" applyNumberFormat="1" applyFont="1"/>
    <xf numFmtId="165" fontId="1" fillId="0" borderId="6" xfId="0" applyNumberFormat="1" applyFont="1" applyBorder="1" applyAlignment="1">
      <alignment horizontal="center" vertical="center" textRotation="90"/>
    </xf>
    <xf numFmtId="0" fontId="0" fillId="0" borderId="0" xfId="0" applyAlignment="1">
      <alignment vertical="center"/>
    </xf>
    <xf numFmtId="0" fontId="1" fillId="0" borderId="7" xfId="0" applyFont="1" applyBorder="1"/>
    <xf numFmtId="0" fontId="1" fillId="0" borderId="8" xfId="0" applyFont="1" applyBorder="1"/>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9" xfId="0" applyFont="1" applyBorder="1" applyAlignment="1">
      <alignment horizontal="center"/>
    </xf>
    <xf numFmtId="0" fontId="0" fillId="0" borderId="12" xfId="0" applyBorder="1"/>
    <xf numFmtId="10" fontId="0" fillId="0" borderId="13" xfId="0" applyNumberFormat="1" applyFill="1" applyBorder="1" applyAlignment="1">
      <alignment vertical="center"/>
    </xf>
    <xf numFmtId="164" fontId="9" fillId="0" borderId="3" xfId="0" applyNumberFormat="1" applyFont="1" applyFill="1" applyBorder="1" applyAlignment="1">
      <alignment horizontal="center" vertical="center" textRotation="90" wrapText="1"/>
    </xf>
    <xf numFmtId="166" fontId="2" fillId="0" borderId="14" xfId="0" applyNumberFormat="1" applyFont="1" applyBorder="1" applyAlignment="1">
      <alignment horizontal="center"/>
    </xf>
    <xf numFmtId="0" fontId="2" fillId="0" borderId="15" xfId="0" applyFont="1" applyBorder="1" applyAlignment="1">
      <alignment horizontal="center" vertical="center"/>
    </xf>
    <xf numFmtId="0" fontId="10" fillId="0" borderId="16" xfId="0" applyFont="1" applyFill="1" applyBorder="1" applyAlignment="1">
      <alignment horizontal="center" vertical="center"/>
    </xf>
    <xf numFmtId="166" fontId="7" fillId="0" borderId="17" xfId="0" applyNumberFormat="1" applyFont="1" applyBorder="1" applyAlignment="1">
      <alignment horizontal="center"/>
    </xf>
    <xf numFmtId="166" fontId="2" fillId="0" borderId="18" xfId="0" applyNumberFormat="1" applyFont="1" applyBorder="1" applyAlignment="1">
      <alignment horizontal="center"/>
    </xf>
    <xf numFmtId="0" fontId="1" fillId="0" borderId="19" xfId="0" applyFont="1" applyBorder="1"/>
    <xf numFmtId="0" fontId="1" fillId="0" borderId="20" xfId="0" applyFont="1" applyBorder="1"/>
    <xf numFmtId="0" fontId="1" fillId="0" borderId="21" xfId="0" applyFont="1" applyBorder="1"/>
    <xf numFmtId="166" fontId="0" fillId="0" borderId="22" xfId="0" applyNumberFormat="1" applyBorder="1" applyAlignment="1">
      <alignment horizontal="center"/>
    </xf>
    <xf numFmtId="3" fontId="2" fillId="0" borderId="23" xfId="0" applyNumberFormat="1" applyFont="1" applyBorder="1" applyAlignment="1">
      <alignment horizontal="center"/>
    </xf>
    <xf numFmtId="165" fontId="1" fillId="0" borderId="6" xfId="0" applyNumberFormat="1" applyFont="1" applyBorder="1" applyAlignment="1">
      <alignment horizontal="center" vertical="center" textRotation="90" wrapText="1"/>
    </xf>
    <xf numFmtId="0" fontId="1" fillId="0" borderId="13" xfId="0" applyFont="1" applyBorder="1"/>
    <xf numFmtId="3" fontId="10" fillId="0" borderId="24" xfId="0" applyNumberFormat="1" applyFont="1" applyBorder="1" applyAlignment="1">
      <alignment horizontal="center"/>
    </xf>
    <xf numFmtId="3" fontId="0" fillId="0" borderId="0" xfId="0" applyNumberFormat="1"/>
    <xf numFmtId="166" fontId="0" fillId="0" borderId="0" xfId="0" applyNumberFormat="1"/>
    <xf numFmtId="1" fontId="2" fillId="0" borderId="7" xfId="0" applyNumberFormat="1" applyFont="1" applyFill="1" applyBorder="1" applyAlignment="1">
      <alignment horizontal="center"/>
    </xf>
    <xf numFmtId="1" fontId="2" fillId="0" borderId="10" xfId="0" applyNumberFormat="1" applyFont="1" applyFill="1" applyBorder="1" applyAlignment="1">
      <alignment horizontal="center"/>
    </xf>
    <xf numFmtId="0" fontId="11" fillId="0" borderId="23" xfId="0" applyFont="1" applyBorder="1" applyAlignment="1">
      <alignment horizontal="center"/>
    </xf>
    <xf numFmtId="0" fontId="7" fillId="0" borderId="23" xfId="0" applyFont="1" applyBorder="1" applyAlignment="1">
      <alignment horizontal="center"/>
    </xf>
    <xf numFmtId="0" fontId="12" fillId="0" borderId="25" xfId="0" applyFont="1" applyBorder="1"/>
    <xf numFmtId="0" fontId="12" fillId="0" borderId="13" xfId="0" applyFont="1" applyBorder="1"/>
    <xf numFmtId="0" fontId="12" fillId="0" borderId="26" xfId="0" applyFont="1" applyFill="1" applyBorder="1" applyAlignment="1">
      <alignment horizontal="center"/>
    </xf>
    <xf numFmtId="0" fontId="12" fillId="0" borderId="27" xfId="0" applyFont="1" applyBorder="1"/>
    <xf numFmtId="0" fontId="12" fillId="0" borderId="28" xfId="0" applyFont="1" applyFill="1" applyBorder="1" applyAlignment="1">
      <alignment horizontal="center"/>
    </xf>
    <xf numFmtId="0" fontId="12" fillId="0" borderId="29" xfId="0" applyFont="1" applyBorder="1"/>
    <xf numFmtId="164" fontId="13" fillId="0" borderId="30" xfId="0" applyNumberFormat="1" applyFont="1" applyFill="1" applyBorder="1" applyAlignment="1">
      <alignment horizontal="center" vertical="center" textRotation="90" wrapText="1"/>
    </xf>
    <xf numFmtId="165" fontId="13" fillId="0" borderId="6" xfId="0" applyNumberFormat="1" applyFont="1" applyBorder="1" applyAlignment="1">
      <alignment horizontal="center" vertical="center" textRotation="90" wrapText="1"/>
    </xf>
    <xf numFmtId="164" fontId="13" fillId="0" borderId="31" xfId="0" applyNumberFormat="1" applyFont="1" applyBorder="1" applyAlignment="1">
      <alignment horizontal="center" vertical="center" textRotation="90"/>
    </xf>
    <xf numFmtId="164" fontId="13" fillId="0" borderId="30" xfId="0" applyNumberFormat="1" applyFont="1" applyBorder="1" applyAlignment="1">
      <alignment horizontal="center" vertical="center" textRotation="90"/>
    </xf>
    <xf numFmtId="164" fontId="13" fillId="0" borderId="32" xfId="0" applyNumberFormat="1" applyFont="1" applyBorder="1" applyAlignment="1">
      <alignment horizontal="center" vertical="center" textRotation="90"/>
    </xf>
    <xf numFmtId="0" fontId="12" fillId="0" borderId="33" xfId="0" applyFont="1" applyBorder="1" applyAlignment="1">
      <alignment horizontal="center"/>
    </xf>
    <xf numFmtId="0" fontId="12" fillId="0" borderId="26" xfId="0" applyFont="1" applyBorder="1" applyAlignment="1">
      <alignment horizontal="center"/>
    </xf>
    <xf numFmtId="3" fontId="12" fillId="0" borderId="23" xfId="0" applyNumberFormat="1" applyFont="1" applyFill="1" applyBorder="1" applyAlignment="1">
      <alignment horizontal="center"/>
    </xf>
    <xf numFmtId="3" fontId="12" fillId="0" borderId="28" xfId="0" applyNumberFormat="1" applyFont="1" applyFill="1" applyBorder="1" applyAlignment="1">
      <alignment horizontal="center"/>
    </xf>
    <xf numFmtId="0" fontId="12" fillId="0" borderId="34" xfId="0" applyFont="1" applyBorder="1" applyAlignment="1">
      <alignment vertical="center"/>
    </xf>
    <xf numFmtId="0" fontId="12" fillId="0" borderId="13" xfId="0" applyFont="1" applyBorder="1" applyAlignment="1">
      <alignmen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7" fillId="0" borderId="26" xfId="0" applyFont="1" applyFill="1" applyBorder="1" applyAlignment="1">
      <alignment horizontal="center"/>
    </xf>
    <xf numFmtId="0" fontId="7" fillId="0" borderId="37" xfId="0" applyFont="1" applyFill="1" applyBorder="1" applyAlignment="1">
      <alignment horizontal="center" vertical="center"/>
    </xf>
    <xf numFmtId="3" fontId="7" fillId="0" borderId="38" xfId="0" applyNumberFormat="1" applyFont="1" applyFill="1" applyBorder="1" applyAlignment="1">
      <alignment horizontal="center"/>
    </xf>
    <xf numFmtId="1" fontId="12" fillId="0" borderId="20" xfId="0" applyNumberFormat="1" applyFont="1" applyFill="1" applyBorder="1" applyAlignment="1">
      <alignment horizontal="center"/>
    </xf>
    <xf numFmtId="1" fontId="12" fillId="0" borderId="28" xfId="0" applyNumberFormat="1" applyFont="1" applyFill="1" applyBorder="1" applyAlignment="1">
      <alignment horizontal="center"/>
    </xf>
    <xf numFmtId="166" fontId="0" fillId="0" borderId="39" xfId="0" applyNumberFormat="1" applyBorder="1" applyAlignment="1">
      <alignment horizontal="center"/>
    </xf>
    <xf numFmtId="166" fontId="2" fillId="0" borderId="40" xfId="0" applyNumberFormat="1" applyFont="1" applyFill="1" applyBorder="1" applyAlignment="1">
      <alignment horizontal="center"/>
    </xf>
    <xf numFmtId="10" fontId="0" fillId="0" borderId="41" xfId="0" applyNumberFormat="1" applyFill="1" applyBorder="1"/>
    <xf numFmtId="0" fontId="0" fillId="0" borderId="42" xfId="0" applyBorder="1"/>
    <xf numFmtId="0" fontId="1" fillId="0" borderId="42" xfId="0" applyFont="1" applyBorder="1" applyAlignment="1">
      <alignment horizontal="right"/>
    </xf>
    <xf numFmtId="0" fontId="2" fillId="0" borderId="43" xfId="0" applyFont="1" applyBorder="1"/>
    <xf numFmtId="166" fontId="2" fillId="0" borderId="44" xfId="0" applyNumberFormat="1" applyFont="1" applyBorder="1" applyAlignment="1">
      <alignment horizontal="right"/>
    </xf>
    <xf numFmtId="165" fontId="0" fillId="0" borderId="0" xfId="0" applyNumberFormat="1" applyBorder="1"/>
    <xf numFmtId="0" fontId="0" fillId="0" borderId="45" xfId="0" applyBorder="1"/>
    <xf numFmtId="166" fontId="2" fillId="0" borderId="46" xfId="0" applyNumberFormat="1" applyFont="1" applyBorder="1" applyAlignment="1">
      <alignment horizontal="center"/>
    </xf>
    <xf numFmtId="166" fontId="2" fillId="0" borderId="47" xfId="0" applyNumberFormat="1" applyFont="1" applyBorder="1" applyAlignment="1">
      <alignment horizontal="center"/>
    </xf>
    <xf numFmtId="3" fontId="2" fillId="0" borderId="48" xfId="0" applyNumberFormat="1" applyFont="1" applyBorder="1" applyAlignment="1">
      <alignment horizontal="center"/>
    </xf>
    <xf numFmtId="0" fontId="0" fillId="0" borderId="29" xfId="0" applyBorder="1"/>
    <xf numFmtId="1" fontId="12" fillId="0" borderId="11" xfId="0" applyNumberFormat="1" applyFont="1" applyBorder="1" applyAlignment="1">
      <alignment horizontal="center"/>
    </xf>
    <xf numFmtId="1" fontId="12" fillId="0" borderId="49" xfId="0" applyNumberFormat="1" applyFont="1" applyBorder="1" applyAlignment="1">
      <alignment horizontal="center"/>
    </xf>
    <xf numFmtId="166" fontId="0" fillId="0" borderId="50" xfId="0" applyNumberFormat="1" applyBorder="1"/>
    <xf numFmtId="3" fontId="0" fillId="0" borderId="51" xfId="0" applyNumberFormat="1" applyBorder="1" applyAlignment="1">
      <alignment horizontal="center"/>
    </xf>
    <xf numFmtId="166" fontId="2" fillId="0" borderId="52" xfId="0" applyNumberFormat="1" applyFont="1" applyBorder="1" applyAlignment="1">
      <alignment horizontal="center" vertical="center"/>
    </xf>
    <xf numFmtId="0" fontId="12" fillId="0" borderId="36" xfId="0" applyFont="1" applyFill="1" applyBorder="1" applyAlignment="1">
      <alignment horizontal="center" vertical="center"/>
    </xf>
    <xf numFmtId="0" fontId="15" fillId="0" borderId="0" xfId="0" applyFont="1"/>
    <xf numFmtId="164" fontId="0" fillId="0" borderId="0" xfId="0" applyNumberFormat="1" applyAlignment="1">
      <alignment horizontal="center" textRotation="90" wrapText="1"/>
    </xf>
    <xf numFmtId="0" fontId="0" fillId="0" borderId="0" xfId="0" applyAlignment="1">
      <alignment horizontal="left"/>
    </xf>
    <xf numFmtId="165" fontId="0" fillId="0" borderId="0" xfId="0" applyNumberFormat="1" applyAlignment="1">
      <alignment horizontal="center"/>
    </xf>
    <xf numFmtId="0" fontId="0" fillId="2" borderId="0" xfId="0" applyFill="1" applyAlignment="1">
      <alignment wrapText="1"/>
    </xf>
    <xf numFmtId="0" fontId="16" fillId="0" borderId="0" xfId="0" applyFont="1" applyAlignment="1">
      <alignment horizontal="center" wrapText="1"/>
    </xf>
    <xf numFmtId="166" fontId="8" fillId="0" borderId="39" xfId="0" applyNumberFormat="1" applyFont="1" applyBorder="1" applyAlignment="1">
      <alignment horizontal="center"/>
    </xf>
    <xf numFmtId="0" fontId="0" fillId="0" borderId="40" xfId="0" applyBorder="1"/>
    <xf numFmtId="0" fontId="0" fillId="0" borderId="1" xfId="0" applyBorder="1"/>
    <xf numFmtId="0" fontId="0" fillId="0" borderId="41" xfId="0" applyBorder="1"/>
    <xf numFmtId="0" fontId="8" fillId="0" borderId="29" xfId="0" applyFont="1" applyBorder="1" applyAlignment="1">
      <alignment horizontal="right"/>
    </xf>
    <xf numFmtId="0" fontId="8" fillId="0" borderId="0" xfId="0" applyFont="1" applyBorder="1" applyAlignment="1"/>
    <xf numFmtId="0" fontId="8" fillId="0" borderId="0" xfId="0" applyFont="1" applyBorder="1" applyAlignment="1">
      <alignment horizontal="right"/>
    </xf>
    <xf numFmtId="0" fontId="8" fillId="0" borderId="0" xfId="0" applyFont="1" applyBorder="1"/>
    <xf numFmtId="0" fontId="15" fillId="0" borderId="29" xfId="0" applyFont="1" applyBorder="1"/>
    <xf numFmtId="0" fontId="0" fillId="0" borderId="29" xfId="0" quotePrefix="1" applyBorder="1"/>
    <xf numFmtId="0" fontId="8" fillId="0" borderId="25" xfId="0" applyFont="1" applyBorder="1" applyAlignment="1">
      <alignment horizontal="center" wrapText="1"/>
    </xf>
    <xf numFmtId="0" fontId="8" fillId="0" borderId="54" xfId="0" applyFont="1" applyBorder="1" applyAlignment="1">
      <alignment horizontal="center" wrapText="1"/>
    </xf>
    <xf numFmtId="0" fontId="8" fillId="0" borderId="14" xfId="0" applyFont="1" applyBorder="1" applyAlignment="1">
      <alignment horizontal="center" wrapText="1"/>
    </xf>
    <xf numFmtId="0" fontId="8" fillId="0" borderId="0" xfId="0" applyFont="1"/>
    <xf numFmtId="0" fontId="7" fillId="2" borderId="55" xfId="0" applyFont="1" applyFill="1" applyBorder="1" applyAlignment="1">
      <alignment horizontal="center" vertical="center" shrinkToFit="1"/>
    </xf>
    <xf numFmtId="0" fontId="7" fillId="0" borderId="56" xfId="0" applyFont="1" applyBorder="1" applyAlignment="1">
      <alignment horizontal="center" vertical="center" wrapText="1"/>
    </xf>
    <xf numFmtId="2" fontId="7" fillId="0" borderId="56" xfId="0" applyNumberFormat="1" applyFont="1" applyBorder="1" applyAlignment="1">
      <alignment horizontal="center" vertical="center" wrapText="1"/>
    </xf>
    <xf numFmtId="0" fontId="7" fillId="0" borderId="57" xfId="0" applyFont="1" applyBorder="1" applyAlignment="1">
      <alignment horizontal="center" vertical="center" wrapText="1"/>
    </xf>
    <xf numFmtId="0" fontId="7" fillId="2" borderId="20" xfId="0" applyFont="1" applyFill="1" applyBorder="1" applyAlignment="1">
      <alignment horizontal="center" vertical="center" shrinkToFit="1"/>
    </xf>
    <xf numFmtId="0" fontId="7" fillId="0" borderId="28" xfId="0" applyFont="1" applyBorder="1" applyAlignment="1">
      <alignment horizontal="center" vertical="center" wrapText="1"/>
    </xf>
    <xf numFmtId="2" fontId="7" fillId="0" borderId="5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2" borderId="25" xfId="0" applyFont="1" applyFill="1" applyBorder="1" applyAlignment="1">
      <alignment horizontal="center" vertical="center" shrinkToFit="1"/>
    </xf>
    <xf numFmtId="0" fontId="7" fillId="0" borderId="54" xfId="0" applyFont="1" applyBorder="1" applyAlignment="1">
      <alignment horizontal="center" vertical="center" wrapText="1"/>
    </xf>
    <xf numFmtId="2" fontId="7" fillId="0" borderId="28"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3" fillId="0" borderId="29" xfId="0" applyFont="1" applyBorder="1" applyAlignment="1">
      <alignment horizontal="right"/>
    </xf>
    <xf numFmtId="0" fontId="3" fillId="0" borderId="0" xfId="0" applyFont="1" applyBorder="1" applyAlignment="1">
      <alignment horizontal="right"/>
    </xf>
    <xf numFmtId="0" fontId="0" fillId="0" borderId="0" xfId="0" applyBorder="1" applyAlignment="1"/>
    <xf numFmtId="0" fontId="0" fillId="0" borderId="19" xfId="0" applyBorder="1"/>
    <xf numFmtId="0" fontId="0" fillId="0" borderId="44" xfId="0" applyBorder="1"/>
    <xf numFmtId="0" fontId="0" fillId="0" borderId="58" xfId="0" applyBorder="1" applyAlignment="1">
      <alignment horizontal="center"/>
    </xf>
    <xf numFmtId="14" fontId="0" fillId="0" borderId="58" xfId="0" applyNumberFormat="1" applyBorder="1" applyAlignment="1">
      <alignment horizontal="center"/>
    </xf>
    <xf numFmtId="0" fontId="0" fillId="0" borderId="0" xfId="0" applyBorder="1" applyAlignment="1">
      <alignment horizontal="center"/>
    </xf>
    <xf numFmtId="0" fontId="0" fillId="0" borderId="58" xfId="0" applyBorder="1" applyAlignment="1"/>
    <xf numFmtId="14" fontId="0" fillId="0" borderId="0" xfId="0" applyNumberFormat="1" applyBorder="1" applyAlignment="1">
      <alignment horizontal="center"/>
    </xf>
    <xf numFmtId="14" fontId="0" fillId="0" borderId="58" xfId="0" applyNumberFormat="1" applyBorder="1" applyAlignment="1"/>
    <xf numFmtId="0" fontId="0" fillId="0" borderId="23" xfId="0" applyBorder="1" applyAlignment="1">
      <alignment horizontal="center" vertical="center"/>
    </xf>
    <xf numFmtId="14" fontId="0" fillId="0" borderId="28" xfId="0" applyNumberFormat="1" applyBorder="1" applyAlignment="1">
      <alignment horizontal="center" vertical="center"/>
    </xf>
    <xf numFmtId="0" fontId="0" fillId="0" borderId="28" xfId="0" applyBorder="1" applyAlignment="1">
      <alignment horizontal="center" vertical="center"/>
    </xf>
    <xf numFmtId="0" fontId="0" fillId="0" borderId="63" xfId="0" applyBorder="1" applyAlignment="1">
      <alignment horizontal="center" vertical="center"/>
    </xf>
    <xf numFmtId="0" fontId="0" fillId="0" borderId="23" xfId="0" applyBorder="1"/>
    <xf numFmtId="0" fontId="0" fillId="0" borderId="28" xfId="0" applyBorder="1"/>
    <xf numFmtId="0" fontId="0" fillId="0" borderId="63" xfId="0" applyBorder="1"/>
    <xf numFmtId="0" fontId="0" fillId="0" borderId="64" xfId="0" applyBorder="1"/>
    <xf numFmtId="0" fontId="0" fillId="0" borderId="37" xfId="0" applyBorder="1"/>
    <xf numFmtId="0" fontId="0" fillId="0" borderId="65" xfId="0" applyBorder="1"/>
    <xf numFmtId="0" fontId="1" fillId="0" borderId="9" xfId="0" applyFont="1" applyBorder="1" applyAlignment="1">
      <alignment horizontal="center"/>
    </xf>
    <xf numFmtId="0" fontId="1" fillId="0" borderId="10" xfId="0" applyFont="1" applyBorder="1" applyAlignment="1">
      <alignment horizontal="center"/>
    </xf>
    <xf numFmtId="0" fontId="1" fillId="0" borderId="62" xfId="0" applyFont="1" applyBorder="1" applyAlignment="1">
      <alignment horizontal="center"/>
    </xf>
    <xf numFmtId="0" fontId="2" fillId="0" borderId="63" xfId="0" applyFont="1" applyBorder="1" applyAlignment="1">
      <alignment horizontal="center" vertical="center"/>
    </xf>
    <xf numFmtId="0" fontId="0" fillId="0" borderId="28" xfId="0" applyBorder="1" applyAlignment="1">
      <alignment horizontal="left" vertical="center" wrapText="1"/>
    </xf>
    <xf numFmtId="0" fontId="6" fillId="0" borderId="53" xfId="0" applyFont="1" applyBorder="1" applyAlignment="1">
      <alignment horizontal="right"/>
    </xf>
    <xf numFmtId="0" fontId="6" fillId="0" borderId="0" xfId="0" applyFont="1" applyAlignment="1">
      <alignment horizontal="right" wrapText="1"/>
    </xf>
    <xf numFmtId="0" fontId="0" fillId="0" borderId="59" xfId="0" applyBorder="1" applyAlignment="1">
      <alignment horizontal="center"/>
    </xf>
    <xf numFmtId="0" fontId="0" fillId="0" borderId="0" xfId="0" applyBorder="1" applyAlignment="1">
      <alignment horizontal="center"/>
    </xf>
    <xf numFmtId="0" fontId="0" fillId="0" borderId="58" xfId="0" applyBorder="1" applyAlignment="1">
      <alignment horizontal="center"/>
    </xf>
    <xf numFmtId="14" fontId="0" fillId="0" borderId="59" xfId="0" applyNumberFormat="1" applyBorder="1" applyAlignment="1">
      <alignment horizontal="center"/>
    </xf>
    <xf numFmtId="14" fontId="0" fillId="0" borderId="58" xfId="0" applyNumberFormat="1" applyBorder="1" applyAlignment="1">
      <alignment horizontal="center"/>
    </xf>
    <xf numFmtId="0" fontId="17" fillId="3" borderId="29" xfId="0" applyFont="1" applyFill="1" applyBorder="1" applyAlignment="1">
      <alignment horizontal="center" wrapText="1"/>
    </xf>
    <xf numFmtId="0" fontId="17" fillId="3" borderId="0" xfId="0" applyFont="1" applyFill="1" applyBorder="1" applyAlignment="1">
      <alignment horizontal="center" wrapText="1"/>
    </xf>
    <xf numFmtId="0" fontId="17" fillId="3" borderId="41" xfId="0" applyFont="1" applyFill="1" applyBorder="1" applyAlignment="1">
      <alignment horizontal="center" wrapText="1"/>
    </xf>
    <xf numFmtId="0" fontId="4" fillId="0" borderId="43" xfId="0" applyFont="1" applyBorder="1" applyAlignment="1">
      <alignment horizontal="center" wrapText="1"/>
    </xf>
    <xf numFmtId="0" fontId="4" fillId="0" borderId="60" xfId="0" applyFont="1" applyBorder="1" applyAlignment="1">
      <alignment horizontal="center" wrapText="1"/>
    </xf>
    <xf numFmtId="0" fontId="4" fillId="0" borderId="61" xfId="0" applyFont="1" applyBorder="1" applyAlignment="1">
      <alignment horizontal="center" wrapText="1"/>
    </xf>
    <xf numFmtId="0" fontId="2" fillId="0" borderId="0" xfId="0" applyFont="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'Single Characteristic'!#REF!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80-4BEA-925E-7BBB5A8DF833}"/>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'Single Characteristic'!#REF!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80-4BEA-925E-7BBB5A8DF833}"/>
            </c:ext>
          </c:extLst>
        </c:ser>
        <c:dLbls>
          <c:showLegendKey val="0"/>
          <c:showVal val="0"/>
          <c:showCatName val="0"/>
          <c:showSerName val="0"/>
          <c:showPercent val="0"/>
          <c:showBubbleSize val="0"/>
        </c:dLbls>
        <c:marker val="1"/>
        <c:smooth val="0"/>
        <c:axId val="351358528"/>
        <c:axId val="1"/>
      </c:lineChart>
      <c:catAx>
        <c:axId val="35135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852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'Example Single'!#REF!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507-4A13-AD8B-4E24D3100FD8}"/>
            </c:ext>
          </c:extLst>
        </c:ser>
        <c:dLbls>
          <c:showLegendKey val="0"/>
          <c:showVal val="0"/>
          <c:showCatName val="0"/>
          <c:showSerName val="0"/>
          <c:showPercent val="0"/>
          <c:showBubbleSize val="0"/>
        </c:dLbls>
        <c:gapWidth val="150"/>
        <c:overlap val="100"/>
        <c:axId val="471993592"/>
        <c:axId val="1"/>
      </c:barChart>
      <c:catAx>
        <c:axId val="4719935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35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a:t>
            </a:r>
          </a:p>
        </c:rich>
      </c:tx>
      <c:layout>
        <c:manualLayout>
          <c:xMode val="edge"/>
          <c:yMode val="edge"/>
          <c:x val="0.442916391014813"/>
          <c:y val="2.7576197387518143E-2"/>
        </c:manualLayout>
      </c:layout>
      <c:overlay val="0"/>
      <c:spPr>
        <a:noFill/>
        <a:ln w="25400">
          <a:noFill/>
        </a:ln>
      </c:spPr>
    </c:title>
    <c:autoTitleDeleted val="0"/>
    <c:plotArea>
      <c:layout>
        <c:manualLayout>
          <c:layoutTarget val="inner"/>
          <c:xMode val="edge"/>
          <c:yMode val="edge"/>
          <c:x val="7.8404454310075589E-2"/>
          <c:y val="0.15529753265602322"/>
          <c:w val="0.81843246165780659"/>
          <c:h val="0.77793904208998543"/>
        </c:manualLayout>
      </c:layout>
      <c:barChart>
        <c:barDir val="col"/>
        <c:grouping val="clustered"/>
        <c:varyColors val="0"/>
        <c:ser>
          <c:idx val="0"/>
          <c:order val="0"/>
          <c:tx>
            <c:strRef>
              <c:f>'Example Single'!$A$55</c:f>
              <c:strCache>
                <c:ptCount val="1"/>
                <c:pt idx="0">
                  <c:v>Outside Diameter</c:v>
                </c:pt>
              </c:strCache>
            </c:strRef>
          </c:tx>
          <c:spPr>
            <a:solidFill>
              <a:srgbClr val="8080FF"/>
            </a:solidFill>
            <a:ln w="12700">
              <a:solidFill>
                <a:srgbClr val="000000"/>
              </a:solidFill>
              <a:prstDash val="solid"/>
            </a:ln>
          </c:spPr>
          <c:invertIfNegative val="0"/>
          <c:cat>
            <c:strRef>
              <c:f>'Example Single'!$C$54:$F$54</c:f>
              <c:strCache>
                <c:ptCount val="4"/>
                <c:pt idx="0">
                  <c:v>period 1</c:v>
                </c:pt>
                <c:pt idx="1">
                  <c:v>period 2</c:v>
                </c:pt>
                <c:pt idx="2">
                  <c:v>period 3</c:v>
                </c:pt>
                <c:pt idx="3">
                  <c:v>period 4 = current period</c:v>
                </c:pt>
              </c:strCache>
            </c:strRef>
          </c:cat>
          <c:val>
            <c:numRef>
              <c:f>'Example Single'!$C$55:$F$55</c:f>
              <c:numCache>
                <c:formatCode>0.0%</c:formatCode>
                <c:ptCount val="4"/>
                <c:pt idx="0">
                  <c:v>2.4531250000000001E-2</c:v>
                </c:pt>
                <c:pt idx="1">
                  <c:v>1.7945205479452053E-2</c:v>
                </c:pt>
                <c:pt idx="2">
                  <c:v>1.1029411764705883E-2</c:v>
                </c:pt>
                <c:pt idx="3">
                  <c:v>2.1164021164021165E-3</c:v>
                </c:pt>
              </c:numCache>
            </c:numRef>
          </c:val>
          <c:extLst>
            <c:ext xmlns:c16="http://schemas.microsoft.com/office/drawing/2014/chart" uri="{C3380CC4-5D6E-409C-BE32-E72D297353CC}">
              <c16:uniqueId val="{00000000-027F-46AD-8610-743F938BB308}"/>
            </c:ext>
          </c:extLst>
        </c:ser>
        <c:dLbls>
          <c:showLegendKey val="0"/>
          <c:showVal val="0"/>
          <c:showCatName val="0"/>
          <c:showSerName val="0"/>
          <c:showPercent val="0"/>
          <c:showBubbleSize val="0"/>
        </c:dLbls>
        <c:gapWidth val="150"/>
        <c:axId val="471995888"/>
        <c:axId val="1"/>
      </c:barChart>
      <c:catAx>
        <c:axId val="471995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5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827586206896552"/>
          <c:y val="7.2568940493468797E-3"/>
        </c:manualLayout>
      </c:layout>
      <c:overlay val="0"/>
      <c:spPr>
        <a:noFill/>
        <a:ln w="25400">
          <a:noFill/>
        </a:ln>
      </c:spPr>
    </c:title>
    <c:autoTitleDeleted val="0"/>
    <c:plotArea>
      <c:layout>
        <c:manualLayout>
          <c:layoutTarget val="inner"/>
          <c:xMode val="edge"/>
          <c:yMode val="edge"/>
          <c:x val="7.4482758620689649E-2"/>
          <c:y val="7.2568940493468792E-2"/>
          <c:w val="0.90620689655172415"/>
          <c:h val="0.7343976777939041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4"/>
            <c:bubble3D val="0"/>
            <c:spPr>
              <a:ln w="19050">
                <a:noFill/>
              </a:ln>
            </c:spPr>
            <c:extLst>
              <c:ext xmlns:c16="http://schemas.microsoft.com/office/drawing/2014/chart" uri="{C3380CC4-5D6E-409C-BE32-E72D297353CC}">
                <c16:uniqueId val="{00000001-766A-49AC-AE26-A1C1438B4C28}"/>
              </c:ext>
            </c:extLst>
          </c:dPt>
          <c:cat>
            <c:strRef>
              <c:f>('Example Single'!$C$47:$F$47,'Example Single'!$I$47:$AE$47)</c:f>
              <c:strCache>
                <c:ptCount val="25"/>
                <c:pt idx="0">
                  <c:v>period 1</c:v>
                </c:pt>
                <c:pt idx="1">
                  <c:v>period 2</c:v>
                </c:pt>
                <c:pt idx="2">
                  <c:v>period 3</c:v>
                </c:pt>
                <c:pt idx="3">
                  <c:v>period 4 = 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('Example Single'!$C$50:$F$50,'Example Single'!$I$50:$AE$50)</c:f>
              <c:numCache>
                <c:formatCode>0.0</c:formatCode>
                <c:ptCount val="27"/>
                <c:pt idx="0">
                  <c:v>24531.25</c:v>
                </c:pt>
                <c:pt idx="1">
                  <c:v>17945.205479452052</c:v>
                </c:pt>
                <c:pt idx="2">
                  <c:v>11029.411764705883</c:v>
                </c:pt>
                <c:pt idx="3">
                  <c:v>2116.4021164021165</c:v>
                </c:pt>
                <c:pt idx="4">
                  <c:v>6250</c:v>
                </c:pt>
                <c:pt idx="5">
                  <c:v>3333.3333333333335</c:v>
                </c:pt>
                <c:pt idx="6">
                  <c:v>0</c:v>
                </c:pt>
                <c:pt idx="7">
                  <c:v>0</c:v>
                </c:pt>
                <c:pt idx="8">
                  <c:v>3125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766A-49AC-AE26-A1C1438B4C28}"/>
            </c:ext>
          </c:extLst>
        </c:ser>
        <c:dLbls>
          <c:showLegendKey val="0"/>
          <c:showVal val="0"/>
          <c:showCatName val="0"/>
          <c:showSerName val="0"/>
          <c:showPercent val="0"/>
          <c:showBubbleSize val="0"/>
        </c:dLbls>
        <c:marker val="1"/>
        <c:smooth val="0"/>
        <c:axId val="471998184"/>
        <c:axId val="1"/>
      </c:lineChart>
      <c:catAx>
        <c:axId val="471998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81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&amp;LP06_11  Attachment 7.4  Rev A&amp;CPage &amp;P</c:oddFooter>
    </c:headerFooter>
    <c:pageMargins b="1" l="0.75" r="0.75" t="1" header="0.5" footer="0.5"/>
    <c:pageSetup orientation="landscape" horizontalDpi="-4"/>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'Example Multiple'!#REF!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D79-48D1-9F4C-B32FFBBB084F}"/>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'Example Multiple'!#REF!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D79-48D1-9F4C-B32FFBBB084F}"/>
            </c:ext>
          </c:extLst>
        </c:ser>
        <c:dLbls>
          <c:showLegendKey val="0"/>
          <c:showVal val="0"/>
          <c:showCatName val="0"/>
          <c:showSerName val="0"/>
          <c:showPercent val="0"/>
          <c:showBubbleSize val="0"/>
        </c:dLbls>
        <c:marker val="1"/>
        <c:smooth val="0"/>
        <c:axId val="473113160"/>
        <c:axId val="1"/>
      </c:lineChart>
      <c:catAx>
        <c:axId val="473113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3113160"/>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'Example Multiple'!#REF!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C4-487B-9EB9-3440A67ADE17}"/>
            </c:ext>
          </c:extLst>
        </c:ser>
        <c:dLbls>
          <c:showLegendKey val="0"/>
          <c:showVal val="0"/>
          <c:showCatName val="0"/>
          <c:showSerName val="0"/>
          <c:showPercent val="0"/>
          <c:showBubbleSize val="0"/>
        </c:dLbls>
        <c:gapWidth val="150"/>
        <c:overlap val="100"/>
        <c:axId val="248733016"/>
        <c:axId val="1"/>
      </c:barChart>
      <c:catAx>
        <c:axId val="2487330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7330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751411396788809"/>
          <c:y val="1.1312229691288809E-2"/>
        </c:manualLayout>
      </c:layout>
      <c:overlay val="0"/>
      <c:spPr>
        <a:noFill/>
        <a:ln w="25400">
          <a:noFill/>
        </a:ln>
      </c:spPr>
    </c:title>
    <c:autoTitleDeleted val="0"/>
    <c:plotArea>
      <c:layout>
        <c:manualLayout>
          <c:layoutTarget val="inner"/>
          <c:xMode val="edge"/>
          <c:yMode val="edge"/>
          <c:x val="7.4585685661314682E-2"/>
          <c:y val="8.8235391592052723E-2"/>
          <c:w val="0.90607795914485978"/>
          <c:h val="0.72624514618074154"/>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4"/>
            <c:bubble3D val="0"/>
            <c:spPr>
              <a:ln w="19050">
                <a:noFill/>
              </a:ln>
            </c:spPr>
            <c:extLst>
              <c:ext xmlns:c16="http://schemas.microsoft.com/office/drawing/2014/chart" uri="{C3380CC4-5D6E-409C-BE32-E72D297353CC}">
                <c16:uniqueId val="{00000001-F255-4C12-9B67-874F0FA9405A}"/>
              </c:ext>
            </c:extLst>
          </c:dPt>
          <c:cat>
            <c:strRef>
              <c:f>('Example Multiple'!$C$31:$F$31,'Example Multiple'!$J$31:$AF$31)</c:f>
              <c:strCache>
                <c:ptCount val="25"/>
                <c:pt idx="0">
                  <c:v>period 1</c:v>
                </c:pt>
                <c:pt idx="1">
                  <c:v>period 2</c:v>
                </c:pt>
                <c:pt idx="2">
                  <c:v>period 3</c:v>
                </c:pt>
                <c:pt idx="3">
                  <c:v>current period</c:v>
                </c:pt>
                <c:pt idx="4">
                  <c:v>2/1</c:v>
                </c:pt>
                <c:pt idx="5">
                  <c:v>2/2</c:v>
                </c:pt>
                <c:pt idx="6">
                  <c:v>2/3</c:v>
                </c:pt>
                <c:pt idx="7">
                  <c:v>2/4</c:v>
                </c:pt>
                <c:pt idx="8">
                  <c:v>2/5</c:v>
                </c:pt>
                <c:pt idx="9">
                  <c:v>2/8</c:v>
                </c:pt>
                <c:pt idx="10">
                  <c:v>2/9</c:v>
                </c:pt>
                <c:pt idx="11">
                  <c:v>2/10</c:v>
                </c:pt>
                <c:pt idx="12">
                  <c:v>2/11</c:v>
                </c:pt>
                <c:pt idx="13">
                  <c:v>2/12</c:v>
                </c:pt>
                <c:pt idx="14">
                  <c:v>2/15</c:v>
                </c:pt>
                <c:pt idx="15">
                  <c:v>2/16</c:v>
                </c:pt>
                <c:pt idx="16">
                  <c:v>2/17</c:v>
                </c:pt>
                <c:pt idx="17">
                  <c:v>2/18</c:v>
                </c:pt>
                <c:pt idx="18">
                  <c:v>2/19</c:v>
                </c:pt>
                <c:pt idx="19">
                  <c:v>2/22</c:v>
                </c:pt>
                <c:pt idx="20">
                  <c:v>2/23</c:v>
                </c:pt>
                <c:pt idx="21">
                  <c:v>2/24</c:v>
                </c:pt>
                <c:pt idx="22">
                  <c:v>2/25</c:v>
                </c:pt>
                <c:pt idx="23">
                  <c:v>2/26</c:v>
                </c:pt>
                <c:pt idx="24">
                  <c:v>9/30</c:v>
                </c:pt>
              </c:strCache>
            </c:strRef>
          </c:cat>
          <c:val>
            <c:numRef>
              <c:f>('Example Multiple'!$C$49:$F$49,'Example Multiple'!$J$49:$AF$49)</c:f>
              <c:numCache>
                <c:formatCode>0.0</c:formatCode>
                <c:ptCount val="27"/>
                <c:pt idx="0">
                  <c:v>0</c:v>
                </c:pt>
                <c:pt idx="1">
                  <c:v>0</c:v>
                </c:pt>
                <c:pt idx="2">
                  <c:v>0</c:v>
                </c:pt>
                <c:pt idx="3">
                  <c:v>10150.753768844221</c:v>
                </c:pt>
                <c:pt idx="4">
                  <c:v>0</c:v>
                </c:pt>
                <c:pt idx="5">
                  <c:v>33333.333333333336</c:v>
                </c:pt>
                <c:pt idx="6">
                  <c:v>0</c:v>
                </c:pt>
                <c:pt idx="7">
                  <c:v>0</c:v>
                </c:pt>
                <c:pt idx="8">
                  <c:v>285.71428571428572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F255-4C12-9B67-874F0FA9405A}"/>
            </c:ext>
          </c:extLst>
        </c:ser>
        <c:dLbls>
          <c:showLegendKey val="0"/>
          <c:showVal val="0"/>
          <c:showCatName val="0"/>
          <c:showSerName val="0"/>
          <c:showPercent val="0"/>
          <c:showBubbleSize val="0"/>
        </c:dLbls>
        <c:marker val="1"/>
        <c:smooth val="0"/>
        <c:axId val="248731048"/>
        <c:axId val="1"/>
      </c:lineChart>
      <c:catAx>
        <c:axId val="248731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73104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&amp;C&amp;"Arial,Bold"&amp;22Tenneco Launch Containment Report
Supplier ABC - Cylinder End p/n 12345</c:oddHeader>
      <c:oddFooter>&amp;LP06_11  Attachment 7.4  Rev A&amp;CPage &amp;P</c:oddFooter>
    </c:headerFooter>
    <c:pageMargins b="1" l="0.75" r="0.75" t="1" header="0.5" footer="0.5"/>
    <c:pageSetup orientation="landscape" horizontalDpi="-4"/>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 - Top 6 Issues</a:t>
            </a:r>
          </a:p>
        </c:rich>
      </c:tx>
      <c:layout>
        <c:manualLayout>
          <c:xMode val="edge"/>
          <c:yMode val="edge"/>
          <c:x val="0.37955233985515668"/>
          <c:y val="3.1674243135608668E-2"/>
        </c:manualLayout>
      </c:layout>
      <c:overlay val="0"/>
      <c:spPr>
        <a:noFill/>
        <a:ln w="25400">
          <a:noFill/>
        </a:ln>
      </c:spPr>
    </c:title>
    <c:autoTitleDeleted val="0"/>
    <c:plotArea>
      <c:layout>
        <c:manualLayout>
          <c:layoutTarget val="inner"/>
          <c:xMode val="edge"/>
          <c:yMode val="edge"/>
          <c:x val="7.7030917682780878E-2"/>
          <c:y val="0.16742099943107439"/>
          <c:w val="0.89215808298057131"/>
          <c:h val="0.73077003805725715"/>
        </c:manualLayout>
      </c:layout>
      <c:barChart>
        <c:barDir val="col"/>
        <c:grouping val="clustered"/>
        <c:varyColors val="0"/>
        <c:ser>
          <c:idx val="0"/>
          <c:order val="0"/>
          <c:tx>
            <c:strRef>
              <c:f>'Example Multiple'!$C$53</c:f>
              <c:strCache>
                <c:ptCount val="1"/>
                <c:pt idx="0">
                  <c:v>period 1</c:v>
                </c:pt>
              </c:strCache>
            </c:strRef>
          </c:tx>
          <c:spPr>
            <a:solidFill>
              <a:srgbClr val="8080FF"/>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Multiple'!$C$54:$C$59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502-4EF6-8236-20FD64EFE496}"/>
            </c:ext>
          </c:extLst>
        </c:ser>
        <c:ser>
          <c:idx val="1"/>
          <c:order val="1"/>
          <c:tx>
            <c:strRef>
              <c:f>'Example Multiple'!$D$53</c:f>
              <c:strCache>
                <c:ptCount val="1"/>
                <c:pt idx="0">
                  <c:v>period 2</c:v>
                </c:pt>
              </c:strCache>
            </c:strRef>
          </c:tx>
          <c:spPr>
            <a:solidFill>
              <a:srgbClr val="80206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Multiple'!$D$54:$D$59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502-4EF6-8236-20FD64EFE496}"/>
            </c:ext>
          </c:extLst>
        </c:ser>
        <c:ser>
          <c:idx val="2"/>
          <c:order val="2"/>
          <c:tx>
            <c:strRef>
              <c:f>'Example Multiple'!$E$53</c:f>
              <c:strCache>
                <c:ptCount val="1"/>
                <c:pt idx="0">
                  <c:v>period 3</c:v>
                </c:pt>
              </c:strCache>
            </c:strRef>
          </c:tx>
          <c:spPr>
            <a:solidFill>
              <a:srgbClr val="FFFFC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Multiple'!$E$54:$E$59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502-4EF6-8236-20FD64EFE496}"/>
            </c:ext>
          </c:extLst>
        </c:ser>
        <c:ser>
          <c:idx val="3"/>
          <c:order val="3"/>
          <c:tx>
            <c:strRef>
              <c:f>'Example Multiple'!$F$53</c:f>
              <c:strCache>
                <c:ptCount val="1"/>
                <c:pt idx="0">
                  <c:v>current period</c:v>
                </c:pt>
              </c:strCache>
            </c:strRef>
          </c:tx>
          <c:spPr>
            <a:solidFill>
              <a:srgbClr val="A0E0E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Multiple'!$F$54:$F$59</c:f>
              <c:numCache>
                <c:formatCode>0.0%</c:formatCode>
                <c:ptCount val="6"/>
                <c:pt idx="0">
                  <c:v>1.0150753768844221E-2</c:v>
                </c:pt>
                <c:pt idx="1">
                  <c:v>0</c:v>
                </c:pt>
                <c:pt idx="2">
                  <c:v>0</c:v>
                </c:pt>
                <c:pt idx="3">
                  <c:v>0</c:v>
                </c:pt>
                <c:pt idx="4">
                  <c:v>0</c:v>
                </c:pt>
                <c:pt idx="5">
                  <c:v>0</c:v>
                </c:pt>
              </c:numCache>
            </c:numRef>
          </c:val>
          <c:extLst>
            <c:ext xmlns:c16="http://schemas.microsoft.com/office/drawing/2014/chart" uri="{C3380CC4-5D6E-409C-BE32-E72D297353CC}">
              <c16:uniqueId val="{00000003-0502-4EF6-8236-20FD64EFE496}"/>
            </c:ext>
          </c:extLst>
        </c:ser>
        <c:dLbls>
          <c:showLegendKey val="0"/>
          <c:showVal val="0"/>
          <c:showCatName val="0"/>
          <c:showSerName val="0"/>
          <c:showPercent val="0"/>
          <c:showBubbleSize val="0"/>
        </c:dLbls>
        <c:gapWidth val="150"/>
        <c:axId val="248588272"/>
        <c:axId val="1"/>
      </c:barChart>
      <c:catAx>
        <c:axId val="248588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588272"/>
        <c:crosses val="autoZero"/>
        <c:crossBetween val="between"/>
      </c:valAx>
      <c:spPr>
        <a:solidFill>
          <a:srgbClr val="FFFFFF"/>
        </a:solidFill>
        <a:ln w="12700">
          <a:solidFill>
            <a:srgbClr val="808080"/>
          </a:solidFill>
          <a:prstDash val="solid"/>
        </a:ln>
      </c:spPr>
    </c:plotArea>
    <c:legend>
      <c:legendPos val="r"/>
      <c:layout>
        <c:manualLayout>
          <c:xMode val="edge"/>
          <c:yMode val="edge"/>
          <c:x val="0.7366956854753226"/>
          <c:y val="1.1312229691288809E-2"/>
          <c:w val="0.22268938021022108"/>
          <c:h val="0.131221864418950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'Single Characteristic'!#REF!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42-4ACF-8410-F19ABF900161}"/>
            </c:ext>
          </c:extLst>
        </c:ser>
        <c:dLbls>
          <c:showLegendKey val="0"/>
          <c:showVal val="0"/>
          <c:showCatName val="0"/>
          <c:showSerName val="0"/>
          <c:showPercent val="0"/>
          <c:showBubbleSize val="0"/>
        </c:dLbls>
        <c:gapWidth val="150"/>
        <c:overlap val="100"/>
        <c:axId val="470183912"/>
        <c:axId val="1"/>
      </c:barChart>
      <c:catAx>
        <c:axId val="47018391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39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a:t>
            </a:r>
          </a:p>
        </c:rich>
      </c:tx>
      <c:layout>
        <c:manualLayout>
          <c:xMode val="edge"/>
          <c:yMode val="edge"/>
          <c:x val="0.442916391014813"/>
          <c:y val="2.7576197387518143E-2"/>
        </c:manualLayout>
      </c:layout>
      <c:overlay val="0"/>
      <c:spPr>
        <a:noFill/>
        <a:ln w="25400">
          <a:noFill/>
        </a:ln>
      </c:spPr>
    </c:title>
    <c:autoTitleDeleted val="0"/>
    <c:plotArea>
      <c:layout>
        <c:manualLayout>
          <c:layoutTarget val="inner"/>
          <c:xMode val="edge"/>
          <c:yMode val="edge"/>
          <c:x val="9.4910655217459922E-2"/>
          <c:y val="0.15965166908563136"/>
          <c:w val="0.80192626075042228"/>
          <c:h val="0.77358490566037741"/>
        </c:manualLayout>
      </c:layout>
      <c:barChart>
        <c:barDir val="col"/>
        <c:grouping val="clustered"/>
        <c:varyColors val="0"/>
        <c:ser>
          <c:idx val="0"/>
          <c:order val="0"/>
          <c:tx>
            <c:strRef>
              <c:f>'Single Characteristic'!$A$55</c:f>
              <c:strCache>
                <c:ptCount val="1"/>
                <c:pt idx="0">
                  <c:v>Characteristic 1</c:v>
                </c:pt>
              </c:strCache>
            </c:strRef>
          </c:tx>
          <c:spPr>
            <a:solidFill>
              <a:srgbClr val="8080FF"/>
            </a:solidFill>
            <a:ln w="12700">
              <a:solidFill>
                <a:srgbClr val="000000"/>
              </a:solidFill>
              <a:prstDash val="solid"/>
            </a:ln>
          </c:spPr>
          <c:invertIfNegative val="0"/>
          <c:cat>
            <c:strRef>
              <c:f>'Single Characteristic'!$C$54:$F$54</c:f>
              <c:strCache>
                <c:ptCount val="4"/>
                <c:pt idx="0">
                  <c:v>period 1</c:v>
                </c:pt>
                <c:pt idx="1">
                  <c:v>period 2</c:v>
                </c:pt>
                <c:pt idx="2">
                  <c:v>period 3</c:v>
                </c:pt>
                <c:pt idx="3">
                  <c:v>period 4 = current period</c:v>
                </c:pt>
              </c:strCache>
            </c:strRef>
          </c:cat>
          <c:val>
            <c:numRef>
              <c:f>'Single Characteristic'!$C$55:$F$55</c:f>
              <c:numCache>
                <c:formatCode>0.0%</c:formatCode>
                <c:ptCount val="4"/>
                <c:pt idx="0">
                  <c:v>0</c:v>
                </c:pt>
                <c:pt idx="1">
                  <c:v>0</c:v>
                </c:pt>
                <c:pt idx="2">
                  <c:v>0</c:v>
                </c:pt>
                <c:pt idx="3">
                  <c:v>0</c:v>
                </c:pt>
              </c:numCache>
            </c:numRef>
          </c:val>
          <c:extLst>
            <c:ext xmlns:c16="http://schemas.microsoft.com/office/drawing/2014/chart" uri="{C3380CC4-5D6E-409C-BE32-E72D297353CC}">
              <c16:uniqueId val="{00000000-A79F-4341-8691-78F7FFCA2E2F}"/>
            </c:ext>
          </c:extLst>
        </c:ser>
        <c:dLbls>
          <c:showLegendKey val="0"/>
          <c:showVal val="0"/>
          <c:showCatName val="0"/>
          <c:showSerName val="0"/>
          <c:showPercent val="0"/>
          <c:showBubbleSize val="0"/>
        </c:dLbls>
        <c:gapWidth val="150"/>
        <c:axId val="470186208"/>
        <c:axId val="1"/>
      </c:barChart>
      <c:catAx>
        <c:axId val="470186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62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827586206896552"/>
          <c:y val="7.2568940493468797E-3"/>
        </c:manualLayout>
      </c:layout>
      <c:overlay val="0"/>
      <c:spPr>
        <a:noFill/>
        <a:ln w="25400">
          <a:noFill/>
        </a:ln>
      </c:spPr>
    </c:title>
    <c:autoTitleDeleted val="0"/>
    <c:plotArea>
      <c:layout>
        <c:manualLayout>
          <c:layoutTarget val="inner"/>
          <c:xMode val="edge"/>
          <c:yMode val="edge"/>
          <c:x val="4.1379310344827586E-2"/>
          <c:y val="7.5471698113207544E-2"/>
          <c:w val="0.93931034482758624"/>
          <c:h val="0.73149492017416551"/>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3"/>
            <c:bubble3D val="0"/>
            <c:spPr>
              <a:ln w="19050">
                <a:noFill/>
              </a:ln>
            </c:spPr>
            <c:extLst>
              <c:ext xmlns:c16="http://schemas.microsoft.com/office/drawing/2014/chart" uri="{C3380CC4-5D6E-409C-BE32-E72D297353CC}">
                <c16:uniqueId val="{00000001-C93E-46E9-8B52-EDB5FADF504F}"/>
              </c:ext>
            </c:extLst>
          </c:dPt>
          <c:cat>
            <c:strRef>
              <c:f>('Single Characteristic'!$C$47:$F$47,'Single Characteristic'!$I$47:$AE$47)</c:f>
              <c:strCache>
                <c:ptCount val="25"/>
                <c:pt idx="0">
                  <c:v>period 1</c:v>
                </c:pt>
                <c:pt idx="1">
                  <c:v>period 2</c:v>
                </c:pt>
                <c:pt idx="2">
                  <c:v>period 3</c:v>
                </c:pt>
                <c:pt idx="3">
                  <c:v>period 4 = 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('Single Characteristic'!$C$50:$F$50,'Single Characteristic'!$I$50:$AE$50)</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C93E-46E9-8B52-EDB5FADF504F}"/>
            </c:ext>
          </c:extLst>
        </c:ser>
        <c:dLbls>
          <c:showLegendKey val="0"/>
          <c:showVal val="0"/>
          <c:showCatName val="0"/>
          <c:showSerName val="0"/>
          <c:showPercent val="0"/>
          <c:showBubbleSize val="0"/>
        </c:dLbls>
        <c:marker val="1"/>
        <c:smooth val="0"/>
        <c:axId val="470188504"/>
        <c:axId val="1"/>
      </c:lineChart>
      <c:catAx>
        <c:axId val="470188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850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'Multiple Characteristics'!#REF!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F22-4133-B9D5-72C4AB9FCB3D}"/>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'Multiple Characteristics'!#REF!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F22-4133-B9D5-72C4AB9FCB3D}"/>
            </c:ext>
          </c:extLst>
        </c:ser>
        <c:dLbls>
          <c:showLegendKey val="0"/>
          <c:showVal val="0"/>
          <c:showCatName val="0"/>
          <c:showSerName val="0"/>
          <c:showPercent val="0"/>
          <c:showBubbleSize val="0"/>
        </c:dLbls>
        <c:marker val="1"/>
        <c:smooth val="0"/>
        <c:axId val="351365408"/>
        <c:axId val="1"/>
      </c:lineChart>
      <c:catAx>
        <c:axId val="351365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6540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'Multiple Characteristics'!#REF!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EFB-4874-B841-474D76C5CADA}"/>
            </c:ext>
          </c:extLst>
        </c:ser>
        <c:dLbls>
          <c:showLegendKey val="0"/>
          <c:showVal val="0"/>
          <c:showCatName val="0"/>
          <c:showSerName val="0"/>
          <c:showPercent val="0"/>
          <c:showBubbleSize val="0"/>
        </c:dLbls>
        <c:gapWidth val="150"/>
        <c:overlap val="100"/>
        <c:axId val="351367704"/>
        <c:axId val="1"/>
      </c:barChart>
      <c:catAx>
        <c:axId val="3513677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677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751411396788809"/>
          <c:y val="1.1312229691288809E-2"/>
        </c:manualLayout>
      </c:layout>
      <c:overlay val="0"/>
      <c:spPr>
        <a:noFill/>
        <a:ln w="25400">
          <a:noFill/>
        </a:ln>
      </c:spPr>
    </c:title>
    <c:autoTitleDeleted val="0"/>
    <c:plotArea>
      <c:layout>
        <c:manualLayout>
          <c:layoutTarget val="inner"/>
          <c:xMode val="edge"/>
          <c:yMode val="edge"/>
          <c:x val="4.1436492034063709E-2"/>
          <c:y val="8.8235391592052723E-2"/>
          <c:w val="0.93922715277211077"/>
          <c:h val="0.72624514618074154"/>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3"/>
            <c:bubble3D val="0"/>
            <c:spPr>
              <a:ln w="19050">
                <a:noFill/>
              </a:ln>
            </c:spPr>
            <c:extLst>
              <c:ext xmlns:c16="http://schemas.microsoft.com/office/drawing/2014/chart" uri="{C3380CC4-5D6E-409C-BE32-E72D297353CC}">
                <c16:uniqueId val="{00000001-0FED-4F46-AF60-B114A9DAEC56}"/>
              </c:ext>
            </c:extLst>
          </c:dPt>
          <c:cat>
            <c:strRef>
              <c:f>('Multiple Characteristics'!$C$31:$F$31,'Multiple Characteristics'!$J$31:$AF$31)</c:f>
              <c:strCache>
                <c:ptCount val="25"/>
                <c:pt idx="0">
                  <c:v>period 1</c:v>
                </c:pt>
                <c:pt idx="1">
                  <c:v>period 2</c:v>
                </c:pt>
                <c:pt idx="2">
                  <c:v>period 3</c:v>
                </c:pt>
                <c:pt idx="3">
                  <c:v>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('Multiple Characteristics'!$C$49:$F$49,'Multiple Characteristics'!$J$49:$AF$49)</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0FED-4F46-AF60-B114A9DAEC56}"/>
            </c:ext>
          </c:extLst>
        </c:ser>
        <c:dLbls>
          <c:showLegendKey val="0"/>
          <c:showVal val="0"/>
          <c:showCatName val="0"/>
          <c:showSerName val="0"/>
          <c:showPercent val="0"/>
          <c:showBubbleSize val="0"/>
        </c:dLbls>
        <c:marker val="1"/>
        <c:smooth val="0"/>
        <c:axId val="351353936"/>
        <c:axId val="1"/>
      </c:lineChart>
      <c:catAx>
        <c:axId val="35135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393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 - Top 6 Issues</a:t>
            </a:r>
          </a:p>
        </c:rich>
      </c:tx>
      <c:layout>
        <c:manualLayout>
          <c:xMode val="edge"/>
          <c:yMode val="edge"/>
          <c:x val="0.37955233985515668"/>
          <c:y val="3.1674243135608668E-2"/>
        </c:manualLayout>
      </c:layout>
      <c:overlay val="0"/>
      <c:spPr>
        <a:noFill/>
        <a:ln w="25400">
          <a:noFill/>
        </a:ln>
      </c:spPr>
    </c:title>
    <c:autoTitleDeleted val="0"/>
    <c:plotArea>
      <c:layout>
        <c:manualLayout>
          <c:layoutTarget val="inner"/>
          <c:xMode val="edge"/>
          <c:yMode val="edge"/>
          <c:x val="9.3837663359023979E-2"/>
          <c:y val="0.16968344536933214"/>
          <c:w val="0.87535133730432824"/>
          <c:h val="0.7285075921189994"/>
        </c:manualLayout>
      </c:layout>
      <c:barChart>
        <c:barDir val="col"/>
        <c:grouping val="clustered"/>
        <c:varyColors val="0"/>
        <c:ser>
          <c:idx val="0"/>
          <c:order val="0"/>
          <c:tx>
            <c:strRef>
              <c:f>'Multiple Characteristics'!$C$53</c:f>
              <c:strCache>
                <c:ptCount val="1"/>
                <c:pt idx="0">
                  <c:v>period 1</c:v>
                </c:pt>
              </c:strCache>
            </c:strRef>
          </c:tx>
          <c:spPr>
            <a:solidFill>
              <a:srgbClr val="8080FF"/>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Characteristics'!$C$54:$C$59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E44-4B40-BE86-746F8C24D407}"/>
            </c:ext>
          </c:extLst>
        </c:ser>
        <c:ser>
          <c:idx val="1"/>
          <c:order val="1"/>
          <c:tx>
            <c:strRef>
              <c:f>'Multiple Characteristics'!$D$53</c:f>
              <c:strCache>
                <c:ptCount val="1"/>
                <c:pt idx="0">
                  <c:v>period 2</c:v>
                </c:pt>
              </c:strCache>
            </c:strRef>
          </c:tx>
          <c:spPr>
            <a:solidFill>
              <a:srgbClr val="80206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Characteristics'!$D$54:$D$59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E44-4B40-BE86-746F8C24D407}"/>
            </c:ext>
          </c:extLst>
        </c:ser>
        <c:ser>
          <c:idx val="2"/>
          <c:order val="2"/>
          <c:tx>
            <c:strRef>
              <c:f>'Multiple Characteristics'!$E$53</c:f>
              <c:strCache>
                <c:ptCount val="1"/>
                <c:pt idx="0">
                  <c:v>period 3</c:v>
                </c:pt>
              </c:strCache>
            </c:strRef>
          </c:tx>
          <c:spPr>
            <a:solidFill>
              <a:srgbClr val="FFFFC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Characteristics'!$E$54:$E$59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E44-4B40-BE86-746F8C24D407}"/>
            </c:ext>
          </c:extLst>
        </c:ser>
        <c:ser>
          <c:idx val="3"/>
          <c:order val="3"/>
          <c:tx>
            <c:strRef>
              <c:f>'Multiple Characteristics'!$F$53</c:f>
              <c:strCache>
                <c:ptCount val="1"/>
                <c:pt idx="0">
                  <c:v>current period</c:v>
                </c:pt>
              </c:strCache>
            </c:strRef>
          </c:tx>
          <c:spPr>
            <a:solidFill>
              <a:srgbClr val="A0E0E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Characteristics'!$F$54:$F$59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E44-4B40-BE86-746F8C24D407}"/>
            </c:ext>
          </c:extLst>
        </c:ser>
        <c:dLbls>
          <c:showLegendKey val="0"/>
          <c:showVal val="0"/>
          <c:showCatName val="0"/>
          <c:showSerName val="0"/>
          <c:showPercent val="0"/>
          <c:showBubbleSize val="0"/>
        </c:dLbls>
        <c:gapWidth val="150"/>
        <c:axId val="351356232"/>
        <c:axId val="1"/>
      </c:barChart>
      <c:catAx>
        <c:axId val="35135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6232"/>
        <c:crosses val="autoZero"/>
        <c:crossBetween val="between"/>
      </c:valAx>
      <c:spPr>
        <a:solidFill>
          <a:srgbClr val="FFFFFF"/>
        </a:solidFill>
        <a:ln w="12700">
          <a:solidFill>
            <a:srgbClr val="808080"/>
          </a:solidFill>
          <a:prstDash val="solid"/>
        </a:ln>
      </c:spPr>
    </c:plotArea>
    <c:legend>
      <c:legendPos val="r"/>
      <c:layout>
        <c:manualLayout>
          <c:xMode val="edge"/>
          <c:yMode val="edge"/>
          <c:x val="0.75210186901187881"/>
          <c:y val="1.1312229691288809E-2"/>
          <c:w val="0.22268938021022108"/>
          <c:h val="0.131221864418950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'Example Single'!#REF!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B22-4E60-942C-A495639A05B0}"/>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'Example Single'!#REF!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B22-4E60-942C-A495639A05B0}"/>
            </c:ext>
          </c:extLst>
        </c:ser>
        <c:dLbls>
          <c:showLegendKey val="0"/>
          <c:showVal val="0"/>
          <c:showCatName val="0"/>
          <c:showSerName val="0"/>
          <c:showPercent val="0"/>
          <c:showBubbleSize val="0"/>
        </c:dLbls>
        <c:marker val="1"/>
        <c:smooth val="0"/>
        <c:axId val="471991296"/>
        <c:axId val="1"/>
      </c:lineChart>
      <c:catAx>
        <c:axId val="471991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1296"/>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1025" name="Chart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1026" name="Chart 2">
          <a:extLst>
            <a:ext uri="{FF2B5EF4-FFF2-40B4-BE49-F238E27FC236}">
              <a16:creationId xmlns:a16="http://schemas.microsoft.com/office/drawing/2014/main" id="{00000000-0008-0000-02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95250</xdr:colOff>
      <xdr:row>0</xdr:row>
      <xdr:rowOff>76200</xdr:rowOff>
    </xdr:from>
    <xdr:to>
      <xdr:col>32</xdr:col>
      <xdr:colOff>476250</xdr:colOff>
      <xdr:row>41</xdr:row>
      <xdr:rowOff>0</xdr:rowOff>
    </xdr:to>
    <xdr:graphicFrame macro="">
      <xdr:nvGraphicFramePr>
        <xdr:cNvPr id="1035" name="Chart 11">
          <a:extLst>
            <a:ext uri="{FF2B5EF4-FFF2-40B4-BE49-F238E27FC236}">
              <a16:creationId xmlns:a16="http://schemas.microsoft.com/office/drawing/2014/main" id="{00000000-0008-0000-02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76200</xdr:rowOff>
    </xdr:from>
    <xdr:to>
      <xdr:col>14</xdr:col>
      <xdr:colOff>228600</xdr:colOff>
      <xdr:row>41</xdr:row>
      <xdr:rowOff>0</xdr:rowOff>
    </xdr:to>
    <xdr:graphicFrame macro="">
      <xdr:nvGraphicFramePr>
        <xdr:cNvPr id="1036" name="Chart 12">
          <a:extLst>
            <a:ext uri="{FF2B5EF4-FFF2-40B4-BE49-F238E27FC236}">
              <a16:creationId xmlns:a16="http://schemas.microsoft.com/office/drawing/2014/main" id="{00000000-0008-0000-02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2049" name="Chart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050" name="Chart 2">
          <a:extLst>
            <a:ext uri="{FF2B5EF4-FFF2-40B4-BE49-F238E27FC236}">
              <a16:creationId xmlns:a16="http://schemas.microsoft.com/office/drawing/2014/main" id="{00000000-0008-0000-03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13</xdr:col>
      <xdr:colOff>295275</xdr:colOff>
      <xdr:row>26</xdr:row>
      <xdr:rowOff>0</xdr:rowOff>
    </xdr:to>
    <xdr:graphicFrame macro="">
      <xdr:nvGraphicFramePr>
        <xdr:cNvPr id="2055" name="Chart 7">
          <a:extLst>
            <a:ext uri="{FF2B5EF4-FFF2-40B4-BE49-F238E27FC236}">
              <a16:creationId xmlns:a16="http://schemas.microsoft.com/office/drawing/2014/main" id="{00000000-0008-0000-03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95250</xdr:colOff>
      <xdr:row>0</xdr:row>
      <xdr:rowOff>0</xdr:rowOff>
    </xdr:from>
    <xdr:to>
      <xdr:col>33</xdr:col>
      <xdr:colOff>457200</xdr:colOff>
      <xdr:row>26</xdr:row>
      <xdr:rowOff>0</xdr:rowOff>
    </xdr:to>
    <xdr:graphicFrame macro="">
      <xdr:nvGraphicFramePr>
        <xdr:cNvPr id="2059" name="Chart 11">
          <a:extLst>
            <a:ext uri="{FF2B5EF4-FFF2-40B4-BE49-F238E27FC236}">
              <a16:creationId xmlns:a16="http://schemas.microsoft.com/office/drawing/2014/main" id="{00000000-0008-0000-03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3073" name="Chart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3074" name="Chart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95250</xdr:colOff>
      <xdr:row>0</xdr:row>
      <xdr:rowOff>76200</xdr:rowOff>
    </xdr:from>
    <xdr:to>
      <xdr:col>32</xdr:col>
      <xdr:colOff>476250</xdr:colOff>
      <xdr:row>41</xdr:row>
      <xdr:rowOff>0</xdr:rowOff>
    </xdr:to>
    <xdr:graphicFrame macro="">
      <xdr:nvGraphicFramePr>
        <xdr:cNvPr id="3083" name="Chart 11">
          <a:extLst>
            <a:ext uri="{FF2B5EF4-FFF2-40B4-BE49-F238E27FC236}">
              <a16:creationId xmlns:a16="http://schemas.microsoft.com/office/drawing/2014/main" id="{00000000-0008-0000-0400-00000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76200</xdr:rowOff>
    </xdr:from>
    <xdr:to>
      <xdr:col>14</xdr:col>
      <xdr:colOff>57150</xdr:colOff>
      <xdr:row>41</xdr:row>
      <xdr:rowOff>0</xdr:rowOff>
    </xdr:to>
    <xdr:graphicFrame macro="">
      <xdr:nvGraphicFramePr>
        <xdr:cNvPr id="3084" name="Chart 12">
          <a:extLst>
            <a:ext uri="{FF2B5EF4-FFF2-40B4-BE49-F238E27FC236}">
              <a16:creationId xmlns:a16="http://schemas.microsoft.com/office/drawing/2014/main" id="{00000000-0008-0000-0400-00000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4097" name="Chart 1">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4098" name="Chart 2">
          <a:extLst>
            <a:ext uri="{FF2B5EF4-FFF2-40B4-BE49-F238E27FC236}">
              <a16:creationId xmlns:a16="http://schemas.microsoft.com/office/drawing/2014/main" id="{00000000-0008-0000-05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13</xdr:col>
      <xdr:colOff>200025</xdr:colOff>
      <xdr:row>26</xdr:row>
      <xdr:rowOff>0</xdr:rowOff>
    </xdr:to>
    <xdr:graphicFrame macro="">
      <xdr:nvGraphicFramePr>
        <xdr:cNvPr id="4103" name="Chart 7">
          <a:extLst>
            <a:ext uri="{FF2B5EF4-FFF2-40B4-BE49-F238E27FC236}">
              <a16:creationId xmlns:a16="http://schemas.microsoft.com/office/drawing/2014/main" id="{00000000-0008-0000-05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95250</xdr:colOff>
      <xdr:row>0</xdr:row>
      <xdr:rowOff>0</xdr:rowOff>
    </xdr:from>
    <xdr:to>
      <xdr:col>33</xdr:col>
      <xdr:colOff>457200</xdr:colOff>
      <xdr:row>26</xdr:row>
      <xdr:rowOff>0</xdr:rowOff>
    </xdr:to>
    <xdr:graphicFrame macro="">
      <xdr:nvGraphicFramePr>
        <xdr:cNvPr id="4107" name="Chart 11">
          <a:extLst>
            <a:ext uri="{FF2B5EF4-FFF2-40B4-BE49-F238E27FC236}">
              <a16:creationId xmlns:a16="http://schemas.microsoft.com/office/drawing/2014/main" id="{00000000-0008-0000-0500-00000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4BDF-656B-4FA4-B10A-0FBD7A78A586}">
  <dimension ref="A1:A22"/>
  <sheetViews>
    <sheetView tabSelected="1" workbookViewId="0">
      <selection activeCell="A9" sqref="A9"/>
    </sheetView>
  </sheetViews>
  <sheetFormatPr defaultRowHeight="13.2"/>
  <cols>
    <col min="1" max="1" width="85.109375" style="12" customWidth="1"/>
  </cols>
  <sheetData>
    <row r="1" spans="1:1">
      <c r="A1" s="93" t="s">
        <v>46</v>
      </c>
    </row>
    <row r="2" spans="1:1">
      <c r="A2" s="92"/>
    </row>
    <row r="3" spans="1:1" ht="26.4">
      <c r="A3" s="159" t="s">
        <v>72</v>
      </c>
    </row>
    <row r="4" spans="1:1">
      <c r="A4" s="92"/>
    </row>
    <row r="5" spans="1:1" ht="39.6">
      <c r="A5" s="159" t="s">
        <v>73</v>
      </c>
    </row>
    <row r="6" spans="1:1">
      <c r="A6" s="92"/>
    </row>
    <row r="7" spans="1:1" ht="26.4">
      <c r="A7" s="92" t="s">
        <v>56</v>
      </c>
    </row>
    <row r="8" spans="1:1" ht="39.6">
      <c r="A8" s="92" t="s">
        <v>57</v>
      </c>
    </row>
    <row r="9" spans="1:1">
      <c r="A9" s="92"/>
    </row>
    <row r="10" spans="1:1" ht="26.4">
      <c r="A10" s="92" t="s">
        <v>59</v>
      </c>
    </row>
    <row r="11" spans="1:1">
      <c r="A11" s="92"/>
    </row>
    <row r="12" spans="1:1" ht="26.4">
      <c r="A12" s="92" t="s">
        <v>60</v>
      </c>
    </row>
    <row r="13" spans="1:1">
      <c r="A13" s="92"/>
    </row>
    <row r="14" spans="1:1" ht="39.6">
      <c r="A14" s="92" t="s">
        <v>61</v>
      </c>
    </row>
    <row r="15" spans="1:1">
      <c r="A15" s="92"/>
    </row>
    <row r="16" spans="1:1" ht="26.4">
      <c r="A16" s="92" t="s">
        <v>62</v>
      </c>
    </row>
    <row r="17" spans="1:1" ht="39.6">
      <c r="A17" s="92" t="s">
        <v>0</v>
      </c>
    </row>
    <row r="18" spans="1:1">
      <c r="A18" s="92"/>
    </row>
    <row r="19" spans="1:1">
      <c r="A19" s="92" t="s">
        <v>14</v>
      </c>
    </row>
    <row r="20" spans="1:1">
      <c r="A20" s="92" t="s">
        <v>1</v>
      </c>
    </row>
    <row r="22" spans="1:1">
      <c r="A22" s="147" t="str">
        <f>+Version!D1</f>
        <v>RDCL-00400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workbookViewId="0">
      <selection activeCell="A6" sqref="A6"/>
    </sheetView>
  </sheetViews>
  <sheetFormatPr defaultRowHeight="13.2"/>
  <cols>
    <col min="1" max="1" width="28.33203125" customWidth="1"/>
    <col min="2" max="2" width="13.44140625" customWidth="1"/>
    <col min="3" max="3" width="22" customWidth="1"/>
    <col min="4" max="4" width="10.33203125" customWidth="1"/>
    <col min="5" max="5" width="9.33203125" customWidth="1"/>
    <col min="6" max="6" width="9.44140625" customWidth="1"/>
    <col min="8" max="8" width="34" customWidth="1"/>
  </cols>
  <sheetData>
    <row r="1" spans="1:8" ht="13.8" thickTop="1">
      <c r="A1" s="95"/>
      <c r="B1" s="96"/>
      <c r="C1" s="96"/>
      <c r="D1" s="96"/>
      <c r="E1" s="96"/>
      <c r="F1" s="96"/>
      <c r="G1" s="96"/>
      <c r="H1" s="146" t="str">
        <f>+Version!D1</f>
        <v>RDCL-00400 v1</v>
      </c>
    </row>
    <row r="2" spans="1:8">
      <c r="A2" s="81"/>
      <c r="B2" s="3"/>
      <c r="C2" s="3"/>
      <c r="D2" s="3"/>
      <c r="E2" s="3"/>
      <c r="F2" s="3"/>
      <c r="G2" s="3"/>
      <c r="H2" s="97"/>
    </row>
    <row r="3" spans="1:8">
      <c r="A3" s="81"/>
      <c r="B3" s="3"/>
      <c r="C3" s="3"/>
      <c r="D3" s="3"/>
      <c r="E3" s="3"/>
      <c r="F3" s="3"/>
      <c r="G3" s="3"/>
      <c r="H3" s="97"/>
    </row>
    <row r="4" spans="1:8">
      <c r="A4" s="98" t="s">
        <v>47</v>
      </c>
      <c r="B4" s="148"/>
      <c r="C4" s="148"/>
      <c r="D4" s="3"/>
      <c r="E4" s="99"/>
      <c r="G4" s="100" t="s">
        <v>58</v>
      </c>
      <c r="H4" s="128"/>
    </row>
    <row r="5" spans="1:8">
      <c r="A5" s="98"/>
      <c r="B5" s="149"/>
      <c r="C5" s="149"/>
      <c r="D5" s="3"/>
      <c r="E5" s="99"/>
      <c r="G5" s="100" t="s">
        <v>22</v>
      </c>
      <c r="H5" s="128"/>
    </row>
    <row r="6" spans="1:8">
      <c r="A6" s="98" t="s">
        <v>48</v>
      </c>
      <c r="B6" s="148"/>
      <c r="C6" s="148"/>
      <c r="D6" s="3"/>
      <c r="E6" s="101"/>
      <c r="G6" s="100" t="s">
        <v>23</v>
      </c>
      <c r="H6" s="125"/>
    </row>
    <row r="7" spans="1:8">
      <c r="A7" s="98"/>
      <c r="B7" s="149"/>
      <c r="C7" s="149"/>
      <c r="D7" s="3"/>
      <c r="E7" s="101"/>
      <c r="G7" s="127"/>
      <c r="H7" s="125"/>
    </row>
    <row r="8" spans="1:8">
      <c r="A8" s="98" t="s">
        <v>49</v>
      </c>
      <c r="B8" s="148"/>
      <c r="C8" s="148"/>
      <c r="D8" s="3"/>
      <c r="E8" s="101"/>
      <c r="F8" s="100"/>
      <c r="G8" s="129"/>
      <c r="H8" s="126"/>
    </row>
    <row r="9" spans="1:8">
      <c r="A9" s="98" t="s">
        <v>25</v>
      </c>
      <c r="B9" s="148"/>
      <c r="C9" s="148"/>
      <c r="D9" s="3"/>
      <c r="E9" s="101"/>
      <c r="G9" s="100" t="s">
        <v>24</v>
      </c>
      <c r="H9" s="130"/>
    </row>
    <row r="10" spans="1:8" ht="10.5" customHeight="1">
      <c r="A10" s="81"/>
      <c r="B10" s="3"/>
      <c r="C10" s="3"/>
      <c r="D10" s="3"/>
      <c r="E10" s="3"/>
      <c r="F10" s="100"/>
      <c r="G10" s="151"/>
      <c r="H10" s="152"/>
    </row>
    <row r="11" spans="1:8" ht="18" customHeight="1">
      <c r="A11" s="153" t="s">
        <v>26</v>
      </c>
      <c r="B11" s="154"/>
      <c r="C11" s="154"/>
      <c r="D11" s="154"/>
      <c r="E11" s="154"/>
      <c r="F11" s="154"/>
      <c r="G11" s="154"/>
      <c r="H11" s="155"/>
    </row>
    <row r="12" spans="1:8">
      <c r="A12" s="102" t="s">
        <v>53</v>
      </c>
      <c r="B12" s="3"/>
      <c r="C12" s="3"/>
      <c r="D12" s="3"/>
      <c r="E12" s="3"/>
      <c r="F12" s="3"/>
      <c r="G12" s="3"/>
      <c r="H12" s="97"/>
    </row>
    <row r="13" spans="1:8">
      <c r="A13" s="81" t="s">
        <v>50</v>
      </c>
      <c r="B13" s="3"/>
      <c r="C13" s="3"/>
      <c r="D13" s="3"/>
      <c r="E13" s="3"/>
      <c r="F13" s="3"/>
      <c r="G13" s="3"/>
      <c r="H13" s="97"/>
    </row>
    <row r="14" spans="1:8">
      <c r="A14" s="81" t="s">
        <v>51</v>
      </c>
      <c r="B14" s="3"/>
      <c r="C14" s="3"/>
      <c r="D14" s="3"/>
      <c r="E14" s="3"/>
      <c r="F14" s="3"/>
      <c r="G14" s="3"/>
      <c r="H14" s="97"/>
    </row>
    <row r="15" spans="1:8">
      <c r="A15" s="81" t="s">
        <v>63</v>
      </c>
      <c r="B15" s="3"/>
      <c r="C15" s="3"/>
      <c r="D15" s="3"/>
      <c r="E15" s="3"/>
      <c r="F15" s="3"/>
      <c r="G15" s="3"/>
      <c r="H15" s="97"/>
    </row>
    <row r="16" spans="1:8">
      <c r="A16" s="103" t="s">
        <v>52</v>
      </c>
      <c r="B16" s="3"/>
      <c r="C16" s="3"/>
      <c r="D16" s="3"/>
      <c r="E16" s="3"/>
      <c r="F16" s="3"/>
      <c r="G16" s="3"/>
      <c r="H16" s="97"/>
    </row>
    <row r="17" spans="1:8" ht="10.5" customHeight="1" thickBot="1">
      <c r="A17" s="81"/>
      <c r="B17" s="3"/>
      <c r="C17" s="3"/>
      <c r="D17" s="3"/>
      <c r="E17" s="3"/>
      <c r="F17" s="3"/>
      <c r="G17" s="3"/>
      <c r="H17" s="97"/>
    </row>
    <row r="18" spans="1:8" ht="19.5" customHeight="1" thickTop="1" thickBot="1">
      <c r="A18" s="156" t="s">
        <v>27</v>
      </c>
      <c r="B18" s="157"/>
      <c r="C18" s="157"/>
      <c r="D18" s="157"/>
      <c r="E18" s="157"/>
      <c r="F18" s="157"/>
      <c r="G18" s="157"/>
      <c r="H18" s="158"/>
    </row>
    <row r="19" spans="1:8" s="107" customFormat="1" ht="21.6" thickTop="1" thickBot="1">
      <c r="A19" s="104" t="s">
        <v>28</v>
      </c>
      <c r="B19" s="105" t="s">
        <v>29</v>
      </c>
      <c r="C19" s="105" t="s">
        <v>30</v>
      </c>
      <c r="D19" s="105" t="s">
        <v>31</v>
      </c>
      <c r="E19" s="105" t="s">
        <v>32</v>
      </c>
      <c r="F19" s="105" t="s">
        <v>33</v>
      </c>
      <c r="G19" s="105" t="s">
        <v>34</v>
      </c>
      <c r="H19" s="106" t="s">
        <v>35</v>
      </c>
    </row>
    <row r="20" spans="1:8" ht="15" customHeight="1" thickTop="1">
      <c r="A20" s="108"/>
      <c r="B20" s="109"/>
      <c r="C20" s="109"/>
      <c r="D20" s="110"/>
      <c r="E20" s="110"/>
      <c r="F20" s="110"/>
      <c r="G20" s="110"/>
      <c r="H20" s="111"/>
    </row>
    <row r="21" spans="1:8" ht="15" customHeight="1">
      <c r="A21" s="112"/>
      <c r="B21" s="113"/>
      <c r="C21" s="113"/>
      <c r="D21" s="114"/>
      <c r="E21" s="114"/>
      <c r="F21" s="114"/>
      <c r="G21" s="114"/>
      <c r="H21" s="115"/>
    </row>
    <row r="22" spans="1:8" ht="15" customHeight="1">
      <c r="A22" s="112"/>
      <c r="B22" s="113"/>
      <c r="C22" s="113"/>
      <c r="D22" s="114"/>
      <c r="E22" s="114"/>
      <c r="F22" s="114"/>
      <c r="G22" s="114"/>
      <c r="H22" s="115"/>
    </row>
    <row r="23" spans="1:8" ht="15" customHeight="1">
      <c r="A23" s="116"/>
      <c r="B23" s="117"/>
      <c r="C23" s="117"/>
      <c r="D23" s="114"/>
      <c r="E23" s="114"/>
      <c r="F23" s="114"/>
      <c r="G23" s="114"/>
      <c r="H23" s="115"/>
    </row>
    <row r="24" spans="1:8" ht="15" customHeight="1">
      <c r="A24" s="112"/>
      <c r="B24" s="113"/>
      <c r="C24" s="113"/>
      <c r="D24" s="118"/>
      <c r="E24" s="118"/>
      <c r="F24" s="118"/>
      <c r="G24" s="118"/>
      <c r="H24" s="119"/>
    </row>
    <row r="25" spans="1:8" ht="15" customHeight="1">
      <c r="A25" s="112"/>
      <c r="B25" s="113"/>
      <c r="C25" s="113"/>
      <c r="D25" s="118"/>
      <c r="E25" s="118"/>
      <c r="F25" s="118"/>
      <c r="G25" s="118"/>
      <c r="H25" s="119"/>
    </row>
    <row r="26" spans="1:8" ht="15" customHeight="1">
      <c r="A26" s="112"/>
      <c r="B26" s="113"/>
      <c r="C26" s="113"/>
      <c r="D26" s="118"/>
      <c r="E26" s="118"/>
      <c r="F26" s="118"/>
      <c r="G26" s="118"/>
      <c r="H26" s="119"/>
    </row>
    <row r="27" spans="1:8" ht="15" customHeight="1">
      <c r="A27" s="112"/>
      <c r="B27" s="113"/>
      <c r="C27" s="113"/>
      <c r="D27" s="118"/>
      <c r="E27" s="118"/>
      <c r="F27" s="118"/>
      <c r="G27" s="118"/>
      <c r="H27" s="119"/>
    </row>
    <row r="28" spans="1:8" ht="15" customHeight="1">
      <c r="A28" s="112"/>
      <c r="B28" s="113"/>
      <c r="C28" s="113"/>
      <c r="D28" s="118"/>
      <c r="E28" s="118"/>
      <c r="F28" s="118"/>
      <c r="G28" s="118"/>
      <c r="H28" s="119"/>
    </row>
    <row r="29" spans="1:8" ht="15" customHeight="1">
      <c r="A29" s="112"/>
      <c r="B29" s="113"/>
      <c r="C29" s="113"/>
      <c r="D29" s="118"/>
      <c r="E29" s="118"/>
      <c r="F29" s="118"/>
      <c r="G29" s="118"/>
      <c r="H29" s="119"/>
    </row>
    <row r="30" spans="1:8" ht="15" customHeight="1">
      <c r="A30" s="112"/>
      <c r="B30" s="113"/>
      <c r="C30" s="113"/>
      <c r="D30" s="118"/>
      <c r="E30" s="118"/>
      <c r="F30" s="118"/>
      <c r="G30" s="118"/>
      <c r="H30" s="119"/>
    </row>
    <row r="31" spans="1:8" ht="15" customHeight="1">
      <c r="A31" s="112"/>
      <c r="B31" s="113"/>
      <c r="C31" s="113"/>
      <c r="D31" s="118"/>
      <c r="E31" s="118"/>
      <c r="F31" s="118"/>
      <c r="G31" s="118"/>
      <c r="H31" s="119"/>
    </row>
    <row r="32" spans="1:8" ht="15" customHeight="1">
      <c r="A32" s="112"/>
      <c r="B32" s="113"/>
      <c r="C32" s="113"/>
      <c r="D32" s="118"/>
      <c r="E32" s="118"/>
      <c r="F32" s="118"/>
      <c r="G32" s="118"/>
      <c r="H32" s="119"/>
    </row>
    <row r="33" spans="1:8" ht="15" customHeight="1">
      <c r="A33" s="112"/>
      <c r="B33" s="113"/>
      <c r="C33" s="113"/>
      <c r="D33" s="118"/>
      <c r="E33" s="118"/>
      <c r="F33" s="118"/>
      <c r="G33" s="118"/>
      <c r="H33" s="119"/>
    </row>
    <row r="34" spans="1:8" ht="12" customHeight="1">
      <c r="A34" s="81"/>
      <c r="B34" s="3"/>
      <c r="C34" s="3"/>
      <c r="D34" s="3"/>
      <c r="E34" s="3"/>
      <c r="F34" s="3"/>
      <c r="G34" s="3"/>
      <c r="H34" s="97"/>
    </row>
    <row r="35" spans="1:8">
      <c r="A35" s="120" t="s">
        <v>36</v>
      </c>
      <c r="B35" s="148"/>
      <c r="C35" s="148"/>
      <c r="D35" s="121"/>
      <c r="E35" s="122"/>
      <c r="F35" s="122"/>
      <c r="G35" s="122"/>
      <c r="H35" s="97"/>
    </row>
    <row r="36" spans="1:8">
      <c r="A36" s="120" t="s">
        <v>37</v>
      </c>
      <c r="B36" s="148"/>
      <c r="C36" s="148"/>
      <c r="D36" s="3"/>
      <c r="E36" s="3"/>
      <c r="F36" s="3"/>
      <c r="G36" s="3"/>
      <c r="H36" s="97"/>
    </row>
    <row r="37" spans="1:8">
      <c r="A37" s="120" t="s">
        <v>38</v>
      </c>
      <c r="B37" s="148"/>
      <c r="C37" s="148"/>
      <c r="D37" s="148"/>
      <c r="E37" s="148"/>
      <c r="F37" s="148"/>
      <c r="G37" s="148"/>
      <c r="H37" s="150"/>
    </row>
    <row r="38" spans="1:8">
      <c r="A38" s="81"/>
      <c r="B38" s="148"/>
      <c r="C38" s="148"/>
      <c r="D38" s="148"/>
      <c r="E38" s="148"/>
      <c r="F38" s="148"/>
      <c r="G38" s="148"/>
      <c r="H38" s="150"/>
    </row>
    <row r="39" spans="1:8" ht="12" customHeight="1" thickBot="1">
      <c r="A39" s="123"/>
      <c r="B39" s="124"/>
      <c r="C39" s="124"/>
      <c r="D39" s="124"/>
      <c r="E39" s="124"/>
      <c r="F39" s="124"/>
      <c r="G39" s="124"/>
      <c r="H39" s="72"/>
    </row>
    <row r="40" spans="1:8" ht="13.8" thickTop="1"/>
  </sheetData>
  <mergeCells count="13">
    <mergeCell ref="B36:C36"/>
    <mergeCell ref="B37:H37"/>
    <mergeCell ref="B38:H38"/>
    <mergeCell ref="G10:H10"/>
    <mergeCell ref="A11:H11"/>
    <mergeCell ref="A18:H18"/>
    <mergeCell ref="B35:C35"/>
    <mergeCell ref="B4:C4"/>
    <mergeCell ref="B5:C5"/>
    <mergeCell ref="B8:C8"/>
    <mergeCell ref="B9:C9"/>
    <mergeCell ref="B6:C6"/>
    <mergeCell ref="B7:C7"/>
  </mergeCells>
  <phoneticPr fontId="8" type="noConversion"/>
  <printOptions horizontalCentered="1" verticalCentered="1"/>
  <pageMargins left="0.75" right="0.75" top="1" bottom="1" header="0.5" footer="0.5"/>
  <pageSetup scale="88" orientation="landscape" r:id="rId1"/>
  <headerFooter alignWithMargins="0">
    <oddHeader>&amp;L&amp;"Calibri"&amp;10&amp;K000000 General Business - Tenneco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4:CN55"/>
  <sheetViews>
    <sheetView zoomScale="85" zoomScaleNormal="85" workbookViewId="0">
      <selection activeCell="E50" sqref="E50"/>
    </sheetView>
  </sheetViews>
  <sheetFormatPr defaultRowHeight="13.2" outlineLevelCol="1"/>
  <cols>
    <col min="1" max="1" width="27.6640625" customWidth="1"/>
    <col min="2" max="2" width="0.88671875" customWidth="1"/>
    <col min="3" max="7" width="7.33203125" customWidth="1"/>
    <col min="8" max="8" width="0.88671875" customWidth="1"/>
    <col min="9" max="31" width="5.6640625" customWidth="1"/>
    <col min="32" max="32" width="6.6640625" customWidth="1"/>
    <col min="33" max="33" width="7.33203125" customWidth="1"/>
    <col min="34" max="56" width="3.6640625" customWidth="1"/>
    <col min="57" max="57" width="3.6640625" hidden="1" customWidth="1" outlineLevel="1"/>
    <col min="58" max="58" width="3.6640625" customWidth="1" collapsed="1"/>
    <col min="59" max="59" width="8.33203125" customWidth="1" outlineLevel="1"/>
    <col min="62" max="62" width="9.109375" outlineLevel="1"/>
    <col min="64" max="64" width="9.109375" outlineLevel="1"/>
    <col min="70" max="70" width="9.109375" outlineLevel="1"/>
    <col min="72" max="72" width="9.109375" outlineLevel="1"/>
    <col min="75" max="75" width="9.109375" outlineLevel="1"/>
    <col min="77" max="92" width="9.109375" outlineLevel="1"/>
  </cols>
  <sheetData>
    <row r="44" spans="1:33" ht="12.75" customHeight="1"/>
    <row r="45" spans="1:33" s="2" customFormat="1" ht="12.75" customHeight="1">
      <c r="C45" s="2" t="s">
        <v>2</v>
      </c>
      <c r="H45" s="14"/>
      <c r="J45" s="2" t="s">
        <v>3</v>
      </c>
    </row>
    <row r="46" spans="1:33" ht="6" customHeight="1" thickBot="1"/>
    <row r="47" spans="1:33" s="1" customFormat="1" ht="54.9" customHeight="1" thickTop="1" thickBot="1">
      <c r="A47" s="9" t="s">
        <v>55</v>
      </c>
      <c r="B47" s="6"/>
      <c r="C47" s="51" t="s">
        <v>4</v>
      </c>
      <c r="D47" s="51" t="s">
        <v>5</v>
      </c>
      <c r="E47" s="51" t="s">
        <v>6</v>
      </c>
      <c r="F47" s="51" t="s">
        <v>7</v>
      </c>
      <c r="G47" s="25" t="s">
        <v>8</v>
      </c>
      <c r="H47" s="11"/>
      <c r="I47" s="53">
        <v>35674</v>
      </c>
      <c r="J47" s="54">
        <v>35675</v>
      </c>
      <c r="K47" s="54">
        <v>35676</v>
      </c>
      <c r="L47" s="54">
        <v>35677</v>
      </c>
      <c r="M47" s="54">
        <v>35678</v>
      </c>
      <c r="N47" s="54">
        <v>35681</v>
      </c>
      <c r="O47" s="54">
        <v>35683</v>
      </c>
      <c r="P47" s="54">
        <v>35684</v>
      </c>
      <c r="Q47" s="54">
        <v>35685</v>
      </c>
      <c r="R47" s="54">
        <v>35688</v>
      </c>
      <c r="S47" s="54">
        <v>35689</v>
      </c>
      <c r="T47" s="54">
        <v>35690</v>
      </c>
      <c r="U47" s="54">
        <v>35691</v>
      </c>
      <c r="V47" s="54">
        <v>35692</v>
      </c>
      <c r="W47" s="54">
        <v>35695</v>
      </c>
      <c r="X47" s="54">
        <v>35696</v>
      </c>
      <c r="Y47" s="54">
        <v>35697</v>
      </c>
      <c r="Z47" s="54">
        <v>35698</v>
      </c>
      <c r="AA47" s="54">
        <v>35699</v>
      </c>
      <c r="AB47" s="54">
        <v>35702</v>
      </c>
      <c r="AC47" s="54">
        <v>35703</v>
      </c>
      <c r="AD47" s="55"/>
      <c r="AE47" s="55"/>
      <c r="AF47" s="7" t="s">
        <v>8</v>
      </c>
      <c r="AG47" s="15" t="s">
        <v>15</v>
      </c>
    </row>
    <row r="48" spans="1:33" s="16" customFormat="1" ht="31.5" customHeight="1" thickBot="1">
      <c r="A48" s="60" t="s">
        <v>39</v>
      </c>
      <c r="B48" s="61"/>
      <c r="C48" s="87"/>
      <c r="D48" s="87"/>
      <c r="E48" s="87" t="s">
        <v>9</v>
      </c>
      <c r="F48" s="65">
        <f>AF48</f>
        <v>0</v>
      </c>
      <c r="G48" s="28">
        <f>IF(A48="","",SUM(C48:F48))</f>
        <v>0</v>
      </c>
      <c r="H48" s="24"/>
      <c r="I48" s="62" t="s">
        <v>9</v>
      </c>
      <c r="J48" s="63"/>
      <c r="K48" s="63"/>
      <c r="L48" s="63"/>
      <c r="M48" s="63"/>
      <c r="N48" s="63"/>
      <c r="O48" s="63"/>
      <c r="P48" s="63"/>
      <c r="Q48" s="63"/>
      <c r="R48" s="63"/>
      <c r="S48" s="63"/>
      <c r="T48" s="63"/>
      <c r="U48" s="63"/>
      <c r="V48" s="63"/>
      <c r="W48" s="63"/>
      <c r="X48" s="63"/>
      <c r="Y48" s="63"/>
      <c r="Z48" s="63"/>
      <c r="AA48" s="63"/>
      <c r="AB48" s="63"/>
      <c r="AC48" s="63"/>
      <c r="AD48" s="63"/>
      <c r="AE48" s="63"/>
      <c r="AF48" s="27">
        <f>IF($A$48="","",SUM(I48:AE48))</f>
        <v>0</v>
      </c>
      <c r="AG48" s="86" t="e">
        <f>AF48/$AF$49*1000000</f>
        <v>#DIV/0!</v>
      </c>
    </row>
    <row r="49" spans="1:33" s="3" customFormat="1" ht="17.25" customHeight="1" thickTop="1" thickBot="1">
      <c r="A49" s="32" t="s">
        <v>10</v>
      </c>
      <c r="B49" s="37"/>
      <c r="C49" s="58"/>
      <c r="D49" s="59"/>
      <c r="E49" s="59">
        <f>SUM(I49:AE49)</f>
        <v>0</v>
      </c>
      <c r="F49" s="66">
        <f>AF49</f>
        <v>0</v>
      </c>
      <c r="G49" s="38">
        <f>SUM(C49:F49)</f>
        <v>0</v>
      </c>
      <c r="H49" s="81"/>
      <c r="I49" s="67" t="s">
        <v>9</v>
      </c>
      <c r="J49" s="68"/>
      <c r="K49" s="68"/>
      <c r="L49" s="68"/>
      <c r="M49" s="68"/>
      <c r="N49" s="68"/>
      <c r="O49" s="68"/>
      <c r="P49" s="68"/>
      <c r="Q49" s="68"/>
      <c r="R49" s="68"/>
      <c r="S49" s="68"/>
      <c r="T49" s="68"/>
      <c r="U49" s="68"/>
      <c r="V49" s="68"/>
      <c r="W49" s="68"/>
      <c r="X49" s="68"/>
      <c r="Y49" s="68"/>
      <c r="Z49" s="68"/>
      <c r="AA49" s="68"/>
      <c r="AB49" s="68"/>
      <c r="AC49" s="68"/>
      <c r="AD49" s="82"/>
      <c r="AE49" s="83"/>
      <c r="AF49" s="85">
        <f>SUM(I49:AE49)</f>
        <v>0</v>
      </c>
      <c r="AG49" s="84"/>
    </row>
    <row r="50" spans="1:33" ht="17.25" customHeight="1" thickTop="1" thickBot="1">
      <c r="A50" s="31" t="s">
        <v>15</v>
      </c>
      <c r="B50" s="23"/>
      <c r="C50" s="34" t="str">
        <f t="shared" ref="C50:AE50" si="0">IF(C49=0,"",C48/C49*1000000)</f>
        <v/>
      </c>
      <c r="D50" s="34" t="str">
        <f t="shared" si="0"/>
        <v/>
      </c>
      <c r="E50" s="34" t="str">
        <f t="shared" si="0"/>
        <v/>
      </c>
      <c r="F50" s="34" t="str">
        <f t="shared" si="0"/>
        <v/>
      </c>
      <c r="G50" s="34" t="str">
        <f t="shared" si="0"/>
        <v/>
      </c>
      <c r="H50" s="34" t="str">
        <f t="shared" si="0"/>
        <v/>
      </c>
      <c r="I50" s="34" t="e">
        <f t="shared" si="0"/>
        <v>#VALUE!</v>
      </c>
      <c r="J50" s="34" t="str">
        <f t="shared" si="0"/>
        <v/>
      </c>
      <c r="K50" s="34" t="str">
        <f t="shared" si="0"/>
        <v/>
      </c>
      <c r="L50" s="34" t="str">
        <f t="shared" si="0"/>
        <v/>
      </c>
      <c r="M50" s="34" t="str">
        <f t="shared" si="0"/>
        <v/>
      </c>
      <c r="N50" s="34" t="str">
        <f t="shared" si="0"/>
        <v/>
      </c>
      <c r="O50" s="34" t="str">
        <f t="shared" si="0"/>
        <v/>
      </c>
      <c r="P50" s="34" t="str">
        <f t="shared" si="0"/>
        <v/>
      </c>
      <c r="Q50" s="34" t="str">
        <f t="shared" si="0"/>
        <v/>
      </c>
      <c r="R50" s="34" t="str">
        <f t="shared" si="0"/>
        <v/>
      </c>
      <c r="S50" s="34" t="str">
        <f t="shared" si="0"/>
        <v/>
      </c>
      <c r="T50" s="34" t="str">
        <f t="shared" si="0"/>
        <v/>
      </c>
      <c r="U50" s="34" t="str">
        <f t="shared" si="0"/>
        <v/>
      </c>
      <c r="V50" s="34" t="str">
        <f t="shared" si="0"/>
        <v/>
      </c>
      <c r="W50" s="34" t="str">
        <f t="shared" si="0"/>
        <v/>
      </c>
      <c r="X50" s="34" t="str">
        <f t="shared" si="0"/>
        <v/>
      </c>
      <c r="Y50" s="34" t="str">
        <f t="shared" si="0"/>
        <v/>
      </c>
      <c r="Z50" s="34" t="str">
        <f t="shared" si="0"/>
        <v/>
      </c>
      <c r="AA50" s="34" t="str">
        <f t="shared" si="0"/>
        <v/>
      </c>
      <c r="AB50" s="34" t="str">
        <f t="shared" si="0"/>
        <v/>
      </c>
      <c r="AC50" s="34" t="str">
        <f t="shared" si="0"/>
        <v/>
      </c>
      <c r="AD50" s="34" t="str">
        <f t="shared" si="0"/>
        <v/>
      </c>
      <c r="AE50" s="34" t="str">
        <f t="shared" si="0"/>
        <v/>
      </c>
      <c r="AG50" s="40"/>
    </row>
    <row r="51" spans="1:33" ht="13.8" thickTop="1">
      <c r="AF51" s="39"/>
      <c r="AG51" s="40"/>
    </row>
    <row r="52" spans="1:33">
      <c r="AF52" s="39"/>
      <c r="AG52" s="40"/>
    </row>
    <row r="54" spans="1:33" ht="67.2">
      <c r="A54" s="88" t="s">
        <v>11</v>
      </c>
      <c r="C54" s="89" t="str">
        <f>C47</f>
        <v>period 1</v>
      </c>
      <c r="D54" s="89" t="str">
        <f>D47</f>
        <v>period 2</v>
      </c>
      <c r="E54" s="89" t="str">
        <f>E47</f>
        <v>period 3</v>
      </c>
      <c r="F54" s="89" t="str">
        <f>F47</f>
        <v>period 4 = current period</v>
      </c>
    </row>
    <row r="55" spans="1:33">
      <c r="A55" s="90" t="str">
        <f>A48</f>
        <v>Characteristic 1</v>
      </c>
      <c r="C55" s="91" t="e">
        <f>C48/C49</f>
        <v>#DIV/0!</v>
      </c>
      <c r="D55" s="91" t="e">
        <f>D48/D49</f>
        <v>#DIV/0!</v>
      </c>
      <c r="E55" s="91" t="e">
        <f>E48/E49</f>
        <v>#VALUE!</v>
      </c>
      <c r="F55" s="91" t="e">
        <f>F48/F49</f>
        <v>#DIV/0!</v>
      </c>
    </row>
  </sheetData>
  <phoneticPr fontId="8" type="noConversion"/>
  <printOptions horizontalCentered="1"/>
  <pageMargins left="0.25" right="0.25" top="1.02" bottom="0.19" header="0.52" footer="0"/>
  <pageSetup scale="64" orientation="landscape" horizontalDpi="4294967292" verticalDpi="300" r:id="rId1"/>
  <headerFooter alignWithMargins="0">
    <oddHeader>&amp;L&amp;"Calibri"&amp;10&amp;K000000 General Business - Tenneco Confidential&amp;1#_x000D_&amp;C&amp;"Arial,Bold"&amp;22Tenneco Launch Containment Report
[Supplier Name] - [Part Name and Number]</oddHeader>
    <oddFooter>&amp;LP06_11  Attachment 7.4  Rev A&amp;R&amp;D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8:CI59"/>
  <sheetViews>
    <sheetView topLeftCell="A13" zoomScale="75" workbookViewId="0">
      <selection activeCell="H43" sqref="H43"/>
    </sheetView>
  </sheetViews>
  <sheetFormatPr defaultRowHeight="13.2" outlineLevelCol="1"/>
  <cols>
    <col min="1" max="1" width="28.33203125" customWidth="1"/>
    <col min="2" max="2" width="0.88671875" customWidth="1"/>
    <col min="3" max="7" width="7.33203125" customWidth="1"/>
    <col min="8" max="8" width="7.6640625" style="13" customWidth="1"/>
    <col min="9" max="9" width="0.88671875" customWidth="1"/>
    <col min="10" max="10" width="8.33203125" customWidth="1"/>
    <col min="11" max="11" width="6" customWidth="1"/>
    <col min="12" max="32" width="5.33203125" customWidth="1"/>
    <col min="33" max="33" width="6.6640625" customWidth="1"/>
    <col min="34" max="34" width="7.109375" style="13" customWidth="1"/>
    <col min="35" max="58" width="3.6640625" customWidth="1"/>
    <col min="59" max="59" width="3.6640625" hidden="1" customWidth="1" outlineLevel="1"/>
    <col min="60" max="60" width="3.6640625" customWidth="1" collapsed="1"/>
    <col min="61" max="61" width="8.33203125" hidden="1" customWidth="1" outlineLevel="1"/>
    <col min="62" max="62" width="9.109375" collapsed="1"/>
    <col min="64" max="64" width="0" hidden="1" customWidth="1" outlineLevel="1"/>
    <col min="65" max="65" width="9.109375" collapsed="1"/>
    <col min="66" max="66" width="0" hidden="1" customWidth="1" outlineLevel="1"/>
    <col min="67" max="67" width="9.109375" collapsed="1"/>
    <col min="72" max="72" width="0" hidden="1" customWidth="1" outlineLevel="1"/>
    <col min="73" max="73" width="9.109375" collapsed="1"/>
    <col min="74" max="74" width="0" hidden="1" customWidth="1" outlineLevel="1"/>
    <col min="75" max="75" width="9.109375" collapsed="1"/>
    <col min="77" max="77" width="0" hidden="1" customWidth="1" outlineLevel="1"/>
    <col min="78" max="78" width="9.109375" collapsed="1"/>
    <col min="79" max="86" width="0" hidden="1" customWidth="1" outlineLevel="1"/>
    <col min="87" max="87" width="9.109375" collapsed="1"/>
  </cols>
  <sheetData>
    <row r="28" spans="1:34" ht="12.75" customHeight="1"/>
    <row r="29" spans="1:34" s="2" customFormat="1" ht="12.75" customHeight="1">
      <c r="C29" s="2" t="s">
        <v>2</v>
      </c>
      <c r="H29" s="14"/>
      <c r="J29" s="2" t="s">
        <v>3</v>
      </c>
      <c r="AH29" s="14"/>
    </row>
    <row r="30" spans="1:34" ht="6" customHeight="1" thickBot="1"/>
    <row r="31" spans="1:34" s="1" customFormat="1" ht="60.75" customHeight="1" thickTop="1" thickBot="1">
      <c r="A31" s="9" t="s">
        <v>54</v>
      </c>
      <c r="B31" s="6"/>
      <c r="C31" s="51" t="s">
        <v>4</v>
      </c>
      <c r="D31" s="51" t="s">
        <v>5</v>
      </c>
      <c r="E31" s="51" t="s">
        <v>6</v>
      </c>
      <c r="F31" s="51" t="s">
        <v>12</v>
      </c>
      <c r="G31" s="10" t="s">
        <v>8</v>
      </c>
      <c r="H31" s="52" t="s">
        <v>17</v>
      </c>
      <c r="I31" s="4"/>
      <c r="J31" s="53">
        <v>35674</v>
      </c>
      <c r="K31" s="54">
        <v>35675</v>
      </c>
      <c r="L31" s="54">
        <v>35676</v>
      </c>
      <c r="M31" s="54">
        <v>35677</v>
      </c>
      <c r="N31" s="54">
        <v>35678</v>
      </c>
      <c r="O31" s="54">
        <v>35681</v>
      </c>
      <c r="P31" s="54">
        <v>35683</v>
      </c>
      <c r="Q31" s="54">
        <v>35684</v>
      </c>
      <c r="R31" s="54">
        <v>35685</v>
      </c>
      <c r="S31" s="54">
        <v>35688</v>
      </c>
      <c r="T31" s="54">
        <v>35689</v>
      </c>
      <c r="U31" s="54">
        <v>35690</v>
      </c>
      <c r="V31" s="54">
        <v>35691</v>
      </c>
      <c r="W31" s="54">
        <v>35692</v>
      </c>
      <c r="X31" s="54">
        <v>35695</v>
      </c>
      <c r="Y31" s="54">
        <v>35696</v>
      </c>
      <c r="Z31" s="54">
        <v>35697</v>
      </c>
      <c r="AA31" s="54">
        <v>35698</v>
      </c>
      <c r="AB31" s="54">
        <v>35699</v>
      </c>
      <c r="AC31" s="54">
        <v>35702</v>
      </c>
      <c r="AD31" s="54">
        <v>35703</v>
      </c>
      <c r="AE31" s="55"/>
      <c r="AF31" s="55"/>
      <c r="AG31" s="7" t="s">
        <v>8</v>
      </c>
      <c r="AH31" s="36" t="s">
        <v>16</v>
      </c>
    </row>
    <row r="32" spans="1:34" ht="17.25" customHeight="1" thickBot="1">
      <c r="A32" s="60" t="s">
        <v>39</v>
      </c>
      <c r="B32" s="46"/>
      <c r="C32" s="47"/>
      <c r="D32" s="47"/>
      <c r="E32" s="47"/>
      <c r="F32" s="64">
        <f t="shared" ref="F32:F46" si="0">IF(A32="","",AG32)</f>
        <v>0</v>
      </c>
      <c r="G32" s="44">
        <f t="shared" ref="G32:G46" si="1">IF(A32="","",SUM(C32:F32))</f>
        <v>0</v>
      </c>
      <c r="H32" s="30" t="e">
        <f t="shared" ref="H32:H46" si="2">IF(A32="","",G32/$G$48*1000000)</f>
        <v>#DIV/0!</v>
      </c>
      <c r="I32" s="5"/>
      <c r="J32" s="56"/>
      <c r="K32" s="57"/>
      <c r="L32" s="57"/>
      <c r="M32" s="57"/>
      <c r="N32" s="57"/>
      <c r="O32" s="57"/>
      <c r="P32" s="57"/>
      <c r="Q32" s="57"/>
      <c r="R32" s="57"/>
      <c r="S32" s="57"/>
      <c r="T32" s="57"/>
      <c r="U32" s="57"/>
      <c r="V32" s="57"/>
      <c r="W32" s="57"/>
      <c r="X32" s="57"/>
      <c r="Y32" s="57"/>
      <c r="Z32" s="57"/>
      <c r="AA32" s="57"/>
      <c r="AB32" s="57"/>
      <c r="AC32" s="57"/>
      <c r="AD32" s="57"/>
      <c r="AE32" s="57"/>
      <c r="AF32" s="57"/>
      <c r="AG32" s="8">
        <f t="shared" ref="AG32:AG46" si="3">IF(A32="","",SUM(J32:AF32))</f>
        <v>0</v>
      </c>
      <c r="AH32" s="26" t="e">
        <f t="shared" ref="AH32:AH46" si="4">IF(A32="","",AG32/$AG$48*1000000)</f>
        <v>#DIV/0!</v>
      </c>
    </row>
    <row r="33" spans="1:34" ht="17.25" customHeight="1">
      <c r="A33" s="45" t="s">
        <v>40</v>
      </c>
      <c r="B33" s="46"/>
      <c r="C33" s="47"/>
      <c r="D33" s="47"/>
      <c r="E33" s="47"/>
      <c r="F33" s="64">
        <f t="shared" si="0"/>
        <v>0</v>
      </c>
      <c r="G33" s="44">
        <f t="shared" si="1"/>
        <v>0</v>
      </c>
      <c r="H33" s="30" t="e">
        <f t="shared" si="2"/>
        <v>#DIV/0!</v>
      </c>
      <c r="I33" s="5"/>
      <c r="J33" s="56"/>
      <c r="K33" s="57"/>
      <c r="L33" s="57"/>
      <c r="M33" s="57"/>
      <c r="N33" s="57"/>
      <c r="O33" s="57"/>
      <c r="P33" s="57"/>
      <c r="Q33" s="57"/>
      <c r="R33" s="57"/>
      <c r="S33" s="57"/>
      <c r="T33" s="57"/>
      <c r="U33" s="57"/>
      <c r="V33" s="57"/>
      <c r="W33" s="57"/>
      <c r="X33" s="57"/>
      <c r="Y33" s="57"/>
      <c r="Z33" s="57"/>
      <c r="AA33" s="57"/>
      <c r="AB33" s="57"/>
      <c r="AC33" s="57"/>
      <c r="AD33" s="57"/>
      <c r="AE33" s="57"/>
      <c r="AF33" s="57"/>
      <c r="AG33" s="8">
        <f t="shared" si="3"/>
        <v>0</v>
      </c>
      <c r="AH33" s="26" t="e">
        <f t="shared" si="4"/>
        <v>#DIV/0!</v>
      </c>
    </row>
    <row r="34" spans="1:34" ht="17.25" customHeight="1">
      <c r="A34" s="45" t="s">
        <v>41</v>
      </c>
      <c r="B34" s="46"/>
      <c r="C34" s="47"/>
      <c r="D34" s="47"/>
      <c r="E34" s="47"/>
      <c r="F34" s="64">
        <f t="shared" si="0"/>
        <v>0</v>
      </c>
      <c r="G34" s="44">
        <f t="shared" si="1"/>
        <v>0</v>
      </c>
      <c r="H34" s="30" t="e">
        <f t="shared" si="2"/>
        <v>#DIV/0!</v>
      </c>
      <c r="I34" s="5"/>
      <c r="J34" s="56"/>
      <c r="K34" s="57"/>
      <c r="L34" s="57"/>
      <c r="M34" s="57"/>
      <c r="N34" s="57"/>
      <c r="O34" s="57"/>
      <c r="P34" s="57"/>
      <c r="Q34" s="57"/>
      <c r="R34" s="57"/>
      <c r="S34" s="57"/>
      <c r="T34" s="57"/>
      <c r="U34" s="57"/>
      <c r="V34" s="57"/>
      <c r="W34" s="57"/>
      <c r="X34" s="57"/>
      <c r="Y34" s="57"/>
      <c r="Z34" s="57"/>
      <c r="AA34" s="57"/>
      <c r="AB34" s="57"/>
      <c r="AC34" s="57"/>
      <c r="AD34" s="57"/>
      <c r="AE34" s="57"/>
      <c r="AF34" s="57"/>
      <c r="AG34" s="8">
        <f t="shared" si="3"/>
        <v>0</v>
      </c>
      <c r="AH34" s="26" t="e">
        <f t="shared" si="4"/>
        <v>#DIV/0!</v>
      </c>
    </row>
    <row r="35" spans="1:34" ht="17.25" customHeight="1">
      <c r="A35" s="45" t="s">
        <v>42</v>
      </c>
      <c r="B35" s="46"/>
      <c r="C35" s="47"/>
      <c r="D35" s="47"/>
      <c r="E35" s="47"/>
      <c r="F35" s="64">
        <f t="shared" si="0"/>
        <v>0</v>
      </c>
      <c r="G35" s="44">
        <f t="shared" si="1"/>
        <v>0</v>
      </c>
      <c r="H35" s="30" t="e">
        <f t="shared" si="2"/>
        <v>#DIV/0!</v>
      </c>
      <c r="I35" s="5"/>
      <c r="J35" s="56"/>
      <c r="K35" s="57"/>
      <c r="L35" s="57"/>
      <c r="M35" s="57"/>
      <c r="N35" s="57"/>
      <c r="O35" s="57"/>
      <c r="P35" s="57"/>
      <c r="Q35" s="57"/>
      <c r="R35" s="57"/>
      <c r="S35" s="57"/>
      <c r="T35" s="57"/>
      <c r="U35" s="57"/>
      <c r="V35" s="57"/>
      <c r="W35" s="57"/>
      <c r="X35" s="57"/>
      <c r="Y35" s="57"/>
      <c r="Z35" s="57"/>
      <c r="AA35" s="57"/>
      <c r="AB35" s="57"/>
      <c r="AC35" s="57"/>
      <c r="AD35" s="57"/>
      <c r="AE35" s="57"/>
      <c r="AF35" s="57"/>
      <c r="AG35" s="8">
        <f t="shared" si="3"/>
        <v>0</v>
      </c>
      <c r="AH35" s="26" t="e">
        <f t="shared" si="4"/>
        <v>#DIV/0!</v>
      </c>
    </row>
    <row r="36" spans="1:34" ht="17.25" customHeight="1">
      <c r="A36" s="45" t="s">
        <v>43</v>
      </c>
      <c r="B36" s="46"/>
      <c r="C36" s="47"/>
      <c r="D36" s="47"/>
      <c r="E36" s="47"/>
      <c r="F36" s="64">
        <f t="shared" si="0"/>
        <v>0</v>
      </c>
      <c r="G36" s="44">
        <f t="shared" si="1"/>
        <v>0</v>
      </c>
      <c r="H36" s="30" t="e">
        <f t="shared" si="2"/>
        <v>#DIV/0!</v>
      </c>
      <c r="I36" s="5"/>
      <c r="J36" s="56"/>
      <c r="K36" s="57"/>
      <c r="L36" s="57"/>
      <c r="M36" s="57"/>
      <c r="N36" s="57"/>
      <c r="O36" s="57"/>
      <c r="P36" s="57"/>
      <c r="Q36" s="57"/>
      <c r="R36" s="57"/>
      <c r="S36" s="57"/>
      <c r="T36" s="57"/>
      <c r="U36" s="57"/>
      <c r="V36" s="57"/>
      <c r="W36" s="57"/>
      <c r="X36" s="57"/>
      <c r="Y36" s="57"/>
      <c r="Z36" s="57"/>
      <c r="AA36" s="57"/>
      <c r="AB36" s="57"/>
      <c r="AC36" s="57"/>
      <c r="AD36" s="57"/>
      <c r="AE36" s="57"/>
      <c r="AF36" s="57"/>
      <c r="AG36" s="8">
        <f t="shared" si="3"/>
        <v>0</v>
      </c>
      <c r="AH36" s="26" t="e">
        <f t="shared" si="4"/>
        <v>#DIV/0!</v>
      </c>
    </row>
    <row r="37" spans="1:34" ht="17.25" customHeight="1">
      <c r="A37" s="45" t="s">
        <v>44</v>
      </c>
      <c r="B37" s="46"/>
      <c r="C37" s="47"/>
      <c r="D37" s="47"/>
      <c r="E37" s="47"/>
      <c r="F37" s="64">
        <f t="shared" si="0"/>
        <v>0</v>
      </c>
      <c r="G37" s="44">
        <f t="shared" si="1"/>
        <v>0</v>
      </c>
      <c r="H37" s="30" t="e">
        <f t="shared" si="2"/>
        <v>#DIV/0!</v>
      </c>
      <c r="I37" s="5"/>
      <c r="J37" s="56"/>
      <c r="K37" s="57"/>
      <c r="L37" s="57"/>
      <c r="M37" s="57"/>
      <c r="N37" s="57"/>
      <c r="O37" s="57"/>
      <c r="P37" s="57"/>
      <c r="Q37" s="57"/>
      <c r="R37" s="57"/>
      <c r="S37" s="57"/>
      <c r="T37" s="57"/>
      <c r="U37" s="57"/>
      <c r="V37" s="57"/>
      <c r="W37" s="57"/>
      <c r="X37" s="57"/>
      <c r="Y37" s="57"/>
      <c r="Z37" s="57"/>
      <c r="AA37" s="57"/>
      <c r="AB37" s="57"/>
      <c r="AC37" s="57"/>
      <c r="AD37" s="57"/>
      <c r="AE37" s="57"/>
      <c r="AF37" s="57"/>
      <c r="AG37" s="8">
        <f t="shared" si="3"/>
        <v>0</v>
      </c>
      <c r="AH37" s="26" t="e">
        <f t="shared" si="4"/>
        <v>#DIV/0!</v>
      </c>
    </row>
    <row r="38" spans="1:34" ht="17.25" customHeight="1">
      <c r="A38" s="45"/>
      <c r="B38" s="46"/>
      <c r="C38" s="47"/>
      <c r="D38" s="47"/>
      <c r="E38" s="47"/>
      <c r="F38" s="64" t="str">
        <f t="shared" si="0"/>
        <v/>
      </c>
      <c r="G38" s="43" t="str">
        <f t="shared" si="1"/>
        <v/>
      </c>
      <c r="H38" s="30" t="str">
        <f t="shared" si="2"/>
        <v/>
      </c>
      <c r="I38" s="5"/>
      <c r="J38" s="56"/>
      <c r="K38" s="57"/>
      <c r="L38" s="57"/>
      <c r="M38" s="57"/>
      <c r="N38" s="57"/>
      <c r="O38" s="57"/>
      <c r="P38" s="57"/>
      <c r="Q38" s="57"/>
      <c r="R38" s="57"/>
      <c r="S38" s="57"/>
      <c r="T38" s="57"/>
      <c r="U38" s="57"/>
      <c r="V38" s="57"/>
      <c r="W38" s="57"/>
      <c r="X38" s="57"/>
      <c r="Y38" s="57"/>
      <c r="Z38" s="57"/>
      <c r="AA38" s="57"/>
      <c r="AB38" s="57"/>
      <c r="AC38" s="57"/>
      <c r="AD38" s="57"/>
      <c r="AE38" s="57"/>
      <c r="AF38" s="57"/>
      <c r="AG38" s="8" t="str">
        <f t="shared" si="3"/>
        <v/>
      </c>
      <c r="AH38" s="26" t="str">
        <f t="shared" si="4"/>
        <v/>
      </c>
    </row>
    <row r="39" spans="1:34" ht="17.25" customHeight="1">
      <c r="A39" s="45"/>
      <c r="B39" s="46"/>
      <c r="C39" s="47"/>
      <c r="D39" s="47"/>
      <c r="E39" s="47"/>
      <c r="F39" s="64" t="str">
        <f t="shared" si="0"/>
        <v/>
      </c>
      <c r="G39" s="43" t="str">
        <f t="shared" si="1"/>
        <v/>
      </c>
      <c r="H39" s="30" t="str">
        <f t="shared" si="2"/>
        <v/>
      </c>
      <c r="I39" s="5"/>
      <c r="J39" s="56"/>
      <c r="K39" s="57"/>
      <c r="L39" s="57"/>
      <c r="M39" s="57"/>
      <c r="N39" s="57"/>
      <c r="O39" s="57"/>
      <c r="P39" s="57"/>
      <c r="Q39" s="57"/>
      <c r="R39" s="57"/>
      <c r="S39" s="57"/>
      <c r="T39" s="57"/>
      <c r="U39" s="57"/>
      <c r="V39" s="57"/>
      <c r="W39" s="57"/>
      <c r="X39" s="57"/>
      <c r="Y39" s="57"/>
      <c r="Z39" s="57"/>
      <c r="AA39" s="57"/>
      <c r="AB39" s="57"/>
      <c r="AC39" s="57"/>
      <c r="AD39" s="57"/>
      <c r="AE39" s="57"/>
      <c r="AF39" s="57"/>
      <c r="AG39" s="8" t="str">
        <f t="shared" si="3"/>
        <v/>
      </c>
      <c r="AH39" s="26" t="str">
        <f t="shared" si="4"/>
        <v/>
      </c>
    </row>
    <row r="40" spans="1:34" ht="17.25" customHeight="1">
      <c r="A40" s="45"/>
      <c r="B40" s="46"/>
      <c r="C40" s="47"/>
      <c r="D40" s="47"/>
      <c r="E40" s="47"/>
      <c r="F40" s="64" t="str">
        <f t="shared" si="0"/>
        <v/>
      </c>
      <c r="G40" s="43" t="str">
        <f t="shared" si="1"/>
        <v/>
      </c>
      <c r="H40" s="30" t="str">
        <f t="shared" si="2"/>
        <v/>
      </c>
      <c r="I40" s="5"/>
      <c r="J40" s="56"/>
      <c r="K40" s="57"/>
      <c r="L40" s="57"/>
      <c r="M40" s="57"/>
      <c r="N40" s="57"/>
      <c r="O40" s="57"/>
      <c r="P40" s="57"/>
      <c r="Q40" s="57"/>
      <c r="R40" s="57"/>
      <c r="S40" s="57"/>
      <c r="T40" s="57"/>
      <c r="U40" s="57"/>
      <c r="V40" s="57"/>
      <c r="W40" s="57"/>
      <c r="X40" s="57"/>
      <c r="Y40" s="57"/>
      <c r="Z40" s="57"/>
      <c r="AA40" s="57"/>
      <c r="AB40" s="57"/>
      <c r="AC40" s="57"/>
      <c r="AD40" s="57"/>
      <c r="AE40" s="57"/>
      <c r="AF40" s="57"/>
      <c r="AG40" s="8" t="str">
        <f t="shared" si="3"/>
        <v/>
      </c>
      <c r="AH40" s="26" t="str">
        <f t="shared" si="4"/>
        <v/>
      </c>
    </row>
    <row r="41" spans="1:34" ht="17.25" customHeight="1">
      <c r="A41" s="45"/>
      <c r="B41" s="46"/>
      <c r="C41" s="47"/>
      <c r="D41" s="47"/>
      <c r="E41" s="47"/>
      <c r="F41" s="64" t="str">
        <f t="shared" si="0"/>
        <v/>
      </c>
      <c r="G41" s="43" t="str">
        <f t="shared" si="1"/>
        <v/>
      </c>
      <c r="H41" s="30" t="str">
        <f t="shared" si="2"/>
        <v/>
      </c>
      <c r="I41" s="5"/>
      <c r="J41" s="56"/>
      <c r="K41" s="57"/>
      <c r="L41" s="57"/>
      <c r="M41" s="57"/>
      <c r="N41" s="57"/>
      <c r="O41" s="57"/>
      <c r="P41" s="57"/>
      <c r="Q41" s="57"/>
      <c r="R41" s="57"/>
      <c r="S41" s="57"/>
      <c r="T41" s="57"/>
      <c r="U41" s="57"/>
      <c r="V41" s="57"/>
      <c r="W41" s="57"/>
      <c r="X41" s="57"/>
      <c r="Y41" s="57"/>
      <c r="Z41" s="57"/>
      <c r="AA41" s="57"/>
      <c r="AB41" s="57"/>
      <c r="AC41" s="57"/>
      <c r="AD41" s="57"/>
      <c r="AE41" s="57"/>
      <c r="AF41" s="57"/>
      <c r="AG41" s="8" t="str">
        <f t="shared" si="3"/>
        <v/>
      </c>
      <c r="AH41" s="26" t="str">
        <f t="shared" si="4"/>
        <v/>
      </c>
    </row>
    <row r="42" spans="1:34" ht="17.25" customHeight="1">
      <c r="A42" s="48"/>
      <c r="B42" s="46"/>
      <c r="C42" s="49"/>
      <c r="D42" s="49"/>
      <c r="E42" s="49"/>
      <c r="F42" s="64" t="str">
        <f t="shared" si="0"/>
        <v/>
      </c>
      <c r="G42" s="43" t="str">
        <f t="shared" si="1"/>
        <v/>
      </c>
      <c r="H42" s="30" t="str">
        <f t="shared" si="2"/>
        <v/>
      </c>
      <c r="I42" s="5"/>
      <c r="J42" s="56"/>
      <c r="K42" s="57"/>
      <c r="L42" s="57"/>
      <c r="M42" s="57"/>
      <c r="N42" s="57"/>
      <c r="O42" s="57"/>
      <c r="P42" s="57"/>
      <c r="Q42" s="57"/>
      <c r="R42" s="57"/>
      <c r="S42" s="57"/>
      <c r="T42" s="57"/>
      <c r="U42" s="57"/>
      <c r="V42" s="57"/>
      <c r="W42" s="57"/>
      <c r="X42" s="57"/>
      <c r="Y42" s="57"/>
      <c r="Z42" s="57"/>
      <c r="AA42" s="57"/>
      <c r="AB42" s="57"/>
      <c r="AC42" s="57"/>
      <c r="AD42" s="57"/>
      <c r="AE42" s="57"/>
      <c r="AF42" s="57"/>
      <c r="AG42" s="8" t="str">
        <f t="shared" si="3"/>
        <v/>
      </c>
      <c r="AH42" s="26" t="str">
        <f t="shared" si="4"/>
        <v/>
      </c>
    </row>
    <row r="43" spans="1:34" ht="17.25" customHeight="1">
      <c r="A43" s="48"/>
      <c r="B43" s="46"/>
      <c r="C43" s="49"/>
      <c r="D43" s="49"/>
      <c r="E43" s="49"/>
      <c r="F43" s="64" t="str">
        <f t="shared" si="0"/>
        <v/>
      </c>
      <c r="G43" s="43" t="str">
        <f t="shared" si="1"/>
        <v/>
      </c>
      <c r="H43" s="30" t="str">
        <f t="shared" si="2"/>
        <v/>
      </c>
      <c r="I43" s="5"/>
      <c r="J43" s="56"/>
      <c r="K43" s="57"/>
      <c r="L43" s="57"/>
      <c r="M43" s="57"/>
      <c r="N43" s="57"/>
      <c r="O43" s="57"/>
      <c r="P43" s="57"/>
      <c r="Q43" s="57"/>
      <c r="R43" s="57"/>
      <c r="S43" s="57"/>
      <c r="T43" s="57"/>
      <c r="U43" s="57"/>
      <c r="V43" s="57"/>
      <c r="W43" s="57"/>
      <c r="X43" s="57"/>
      <c r="Y43" s="57"/>
      <c r="Z43" s="57"/>
      <c r="AA43" s="57"/>
      <c r="AB43" s="57"/>
      <c r="AC43" s="57"/>
      <c r="AD43" s="57"/>
      <c r="AE43" s="57"/>
      <c r="AF43" s="57"/>
      <c r="AG43" s="8" t="str">
        <f t="shared" si="3"/>
        <v/>
      </c>
      <c r="AH43" s="26" t="str">
        <f t="shared" si="4"/>
        <v/>
      </c>
    </row>
    <row r="44" spans="1:34" ht="17.25" customHeight="1">
      <c r="A44" s="48"/>
      <c r="B44" s="46"/>
      <c r="C44" s="49"/>
      <c r="D44" s="49"/>
      <c r="E44" s="49"/>
      <c r="F44" s="64" t="str">
        <f t="shared" si="0"/>
        <v/>
      </c>
      <c r="G44" s="43" t="str">
        <f t="shared" si="1"/>
        <v/>
      </c>
      <c r="H44" s="30" t="str">
        <f t="shared" si="2"/>
        <v/>
      </c>
      <c r="I44" s="5"/>
      <c r="J44" s="56"/>
      <c r="K44" s="57"/>
      <c r="L44" s="57"/>
      <c r="M44" s="57"/>
      <c r="N44" s="57"/>
      <c r="O44" s="57"/>
      <c r="P44" s="57"/>
      <c r="Q44" s="57"/>
      <c r="R44" s="57"/>
      <c r="S44" s="57"/>
      <c r="T44" s="57"/>
      <c r="U44" s="57"/>
      <c r="V44" s="57"/>
      <c r="W44" s="57"/>
      <c r="X44" s="57"/>
      <c r="Y44" s="57"/>
      <c r="Z44" s="57"/>
      <c r="AA44" s="57"/>
      <c r="AB44" s="57"/>
      <c r="AC44" s="57"/>
      <c r="AD44" s="57"/>
      <c r="AE44" s="57"/>
      <c r="AF44" s="57"/>
      <c r="AG44" s="8" t="str">
        <f t="shared" si="3"/>
        <v/>
      </c>
      <c r="AH44" s="26" t="str">
        <f t="shared" si="4"/>
        <v/>
      </c>
    </row>
    <row r="45" spans="1:34" ht="17.25" customHeight="1">
      <c r="A45" s="48"/>
      <c r="B45" s="46"/>
      <c r="C45" s="49"/>
      <c r="D45" s="49"/>
      <c r="E45" s="49"/>
      <c r="F45" s="64" t="str">
        <f t="shared" si="0"/>
        <v/>
      </c>
      <c r="G45" s="43" t="str">
        <f t="shared" si="1"/>
        <v/>
      </c>
      <c r="H45" s="30" t="str">
        <f t="shared" si="2"/>
        <v/>
      </c>
      <c r="I45" s="5"/>
      <c r="J45" s="56"/>
      <c r="K45" s="57"/>
      <c r="L45" s="57"/>
      <c r="M45" s="57"/>
      <c r="N45" s="57"/>
      <c r="O45" s="57"/>
      <c r="P45" s="57"/>
      <c r="Q45" s="57"/>
      <c r="R45" s="57"/>
      <c r="S45" s="57"/>
      <c r="T45" s="57"/>
      <c r="U45" s="57"/>
      <c r="V45" s="57"/>
      <c r="W45" s="57"/>
      <c r="X45" s="57"/>
      <c r="Y45" s="57"/>
      <c r="Z45" s="57"/>
      <c r="AA45" s="57"/>
      <c r="AB45" s="57"/>
      <c r="AC45" s="57"/>
      <c r="AD45" s="57"/>
      <c r="AE45" s="57"/>
      <c r="AF45" s="57"/>
      <c r="AG45" s="8" t="str">
        <f t="shared" si="3"/>
        <v/>
      </c>
      <c r="AH45" s="26" t="str">
        <f t="shared" si="4"/>
        <v/>
      </c>
    </row>
    <row r="46" spans="1:34" ht="17.25" customHeight="1" thickBot="1">
      <c r="A46" s="50"/>
      <c r="B46" s="46"/>
      <c r="C46" s="49"/>
      <c r="D46" s="49"/>
      <c r="E46" s="49"/>
      <c r="F46" s="64" t="str">
        <f t="shared" si="0"/>
        <v/>
      </c>
      <c r="G46" s="43" t="str">
        <f t="shared" si="1"/>
        <v/>
      </c>
      <c r="H46" s="30" t="str">
        <f t="shared" si="2"/>
        <v/>
      </c>
      <c r="I46" s="5"/>
      <c r="J46" s="56"/>
      <c r="K46" s="57"/>
      <c r="L46" s="57"/>
      <c r="M46" s="57"/>
      <c r="N46" s="57"/>
      <c r="O46" s="57"/>
      <c r="P46" s="57"/>
      <c r="Q46" s="57"/>
      <c r="R46" s="57"/>
      <c r="S46" s="57"/>
      <c r="T46" s="57"/>
      <c r="U46" s="57"/>
      <c r="V46" s="57"/>
      <c r="W46" s="57"/>
      <c r="X46" s="57"/>
      <c r="Y46" s="57"/>
      <c r="Z46" s="57"/>
      <c r="AA46" s="57"/>
      <c r="AB46" s="57"/>
      <c r="AC46" s="57"/>
      <c r="AD46" s="57"/>
      <c r="AE46" s="57"/>
      <c r="AF46" s="57"/>
      <c r="AG46" s="8" t="str">
        <f t="shared" si="3"/>
        <v/>
      </c>
      <c r="AH46" s="26" t="str">
        <f t="shared" si="4"/>
        <v/>
      </c>
    </row>
    <row r="47" spans="1:34" s="3" customFormat="1" ht="17.25" customHeight="1" thickBot="1">
      <c r="A47" s="17" t="s">
        <v>13</v>
      </c>
      <c r="B47" s="18"/>
      <c r="C47" s="19">
        <f>SUM(C32:C46)</f>
        <v>0</v>
      </c>
      <c r="D47" s="20">
        <f>SUM(D32:D46)</f>
        <v>0</v>
      </c>
      <c r="E47" s="20">
        <f>SUM(E32:E46)</f>
        <v>0</v>
      </c>
      <c r="F47" s="21">
        <f>SUM(F32:F41)</f>
        <v>0</v>
      </c>
      <c r="G47" s="22">
        <f>SUM(G32:G46)</f>
        <v>0</v>
      </c>
      <c r="H47" s="79" t="e">
        <f>G47/$G$48*1000000</f>
        <v>#DIV/0!</v>
      </c>
      <c r="I47" s="5"/>
      <c r="J47" s="41">
        <f t="shared" ref="J47:AF47" si="5">IF(J31="","",SUM(J32:J46))</f>
        <v>0</v>
      </c>
      <c r="K47" s="42">
        <f t="shared" si="5"/>
        <v>0</v>
      </c>
      <c r="L47" s="42">
        <f t="shared" si="5"/>
        <v>0</v>
      </c>
      <c r="M47" s="42">
        <f t="shared" si="5"/>
        <v>0</v>
      </c>
      <c r="N47" s="42">
        <f t="shared" si="5"/>
        <v>0</v>
      </c>
      <c r="O47" s="42">
        <f t="shared" si="5"/>
        <v>0</v>
      </c>
      <c r="P47" s="42">
        <f t="shared" si="5"/>
        <v>0</v>
      </c>
      <c r="Q47" s="42">
        <f t="shared" si="5"/>
        <v>0</v>
      </c>
      <c r="R47" s="42">
        <f t="shared" si="5"/>
        <v>0</v>
      </c>
      <c r="S47" s="42">
        <f t="shared" si="5"/>
        <v>0</v>
      </c>
      <c r="T47" s="42">
        <f t="shared" si="5"/>
        <v>0</v>
      </c>
      <c r="U47" s="42">
        <f t="shared" si="5"/>
        <v>0</v>
      </c>
      <c r="V47" s="42">
        <f t="shared" si="5"/>
        <v>0</v>
      </c>
      <c r="W47" s="42">
        <f t="shared" si="5"/>
        <v>0</v>
      </c>
      <c r="X47" s="42">
        <f t="shared" si="5"/>
        <v>0</v>
      </c>
      <c r="Y47" s="42">
        <f t="shared" si="5"/>
        <v>0</v>
      </c>
      <c r="Z47" s="42">
        <f t="shared" si="5"/>
        <v>0</v>
      </c>
      <c r="AA47" s="42">
        <f t="shared" si="5"/>
        <v>0</v>
      </c>
      <c r="AB47" s="42">
        <f t="shared" si="5"/>
        <v>0</v>
      </c>
      <c r="AC47" s="42">
        <f t="shared" si="5"/>
        <v>0</v>
      </c>
      <c r="AD47" s="42">
        <f t="shared" si="5"/>
        <v>0</v>
      </c>
      <c r="AE47" s="42" t="str">
        <f t="shared" si="5"/>
        <v/>
      </c>
      <c r="AF47" s="42" t="str">
        <f t="shared" si="5"/>
        <v/>
      </c>
      <c r="AG47" s="22">
        <f>SUM(J47:AF47)</f>
        <v>0</v>
      </c>
      <c r="AH47" s="79" t="e">
        <f>AG47/$AG$48*1000000</f>
        <v>#DIV/0!</v>
      </c>
    </row>
    <row r="48" spans="1:34" s="3" customFormat="1" ht="17.25" customHeight="1" thickTop="1" thickBot="1">
      <c r="A48" s="32" t="s">
        <v>10</v>
      </c>
      <c r="B48" s="33"/>
      <c r="C48" s="58"/>
      <c r="D48" s="59"/>
      <c r="E48" s="59"/>
      <c r="F48" s="35">
        <f>SUM(J48:AF48)</f>
        <v>0</v>
      </c>
      <c r="G48" s="35">
        <f>SUM(C48:F48)</f>
        <v>0</v>
      </c>
      <c r="H48" s="70"/>
      <c r="I48" s="71"/>
      <c r="J48" s="68"/>
      <c r="K48" s="68"/>
      <c r="L48" s="68"/>
      <c r="M48" s="68"/>
      <c r="N48" s="68"/>
      <c r="O48" s="68"/>
      <c r="P48" s="68"/>
      <c r="Q48" s="68"/>
      <c r="R48" s="68"/>
      <c r="S48" s="68"/>
      <c r="T48" s="68"/>
      <c r="U48" s="68"/>
      <c r="V48" s="68"/>
      <c r="W48" s="68"/>
      <c r="X48" s="68"/>
      <c r="Y48" s="68"/>
      <c r="Z48" s="68"/>
      <c r="AA48" s="68"/>
      <c r="AB48" s="68"/>
      <c r="AC48" s="68"/>
      <c r="AD48" s="68"/>
      <c r="AE48" s="68"/>
      <c r="AF48" s="68"/>
      <c r="AG48" s="80">
        <f>SUM(J48:AF48)</f>
        <v>0</v>
      </c>
      <c r="AH48" s="78"/>
    </row>
    <row r="49" spans="1:34" ht="17.25" customHeight="1" thickTop="1" thickBot="1">
      <c r="A49" s="31" t="s">
        <v>15</v>
      </c>
      <c r="B49" s="23"/>
      <c r="C49" s="34" t="str">
        <f>IF(C48=0,"",C47/C48*1000000)</f>
        <v/>
      </c>
      <c r="D49" s="34" t="str">
        <f>IF(D48=0,"",D47/D48*1000000)</f>
        <v/>
      </c>
      <c r="E49" s="34" t="str">
        <f>IF(E48=0,"",E47/E48*1000000)</f>
        <v/>
      </c>
      <c r="F49" s="34" t="str">
        <f>IF(F48=0,"",F47/F48*1000000)</f>
        <v/>
      </c>
      <c r="G49" s="74"/>
      <c r="H49" s="75"/>
      <c r="I49" s="73"/>
      <c r="J49" s="34" t="str">
        <f t="shared" ref="J49:AF49" si="6">IF(J48=0,"",J47/J48*1000000)</f>
        <v/>
      </c>
      <c r="K49" s="34" t="str">
        <f t="shared" si="6"/>
        <v/>
      </c>
      <c r="L49" s="34" t="str">
        <f t="shared" si="6"/>
        <v/>
      </c>
      <c r="M49" s="34" t="str">
        <f t="shared" si="6"/>
        <v/>
      </c>
      <c r="N49" s="34" t="str">
        <f t="shared" si="6"/>
        <v/>
      </c>
      <c r="O49" s="34" t="str">
        <f t="shared" si="6"/>
        <v/>
      </c>
      <c r="P49" s="34" t="str">
        <f t="shared" si="6"/>
        <v/>
      </c>
      <c r="Q49" s="34" t="str">
        <f t="shared" si="6"/>
        <v/>
      </c>
      <c r="R49" s="34" t="str">
        <f t="shared" si="6"/>
        <v/>
      </c>
      <c r="S49" s="34" t="str">
        <f t="shared" si="6"/>
        <v/>
      </c>
      <c r="T49" s="34" t="str">
        <f t="shared" si="6"/>
        <v/>
      </c>
      <c r="U49" s="34" t="str">
        <f t="shared" si="6"/>
        <v/>
      </c>
      <c r="V49" s="34" t="str">
        <f t="shared" si="6"/>
        <v/>
      </c>
      <c r="W49" s="34" t="str">
        <f t="shared" si="6"/>
        <v/>
      </c>
      <c r="X49" s="34" t="str">
        <f t="shared" si="6"/>
        <v/>
      </c>
      <c r="Y49" s="34" t="str">
        <f t="shared" si="6"/>
        <v/>
      </c>
      <c r="Z49" s="34" t="str">
        <f t="shared" si="6"/>
        <v/>
      </c>
      <c r="AA49" s="34" t="str">
        <f t="shared" si="6"/>
        <v/>
      </c>
      <c r="AB49" s="34" t="str">
        <f t="shared" si="6"/>
        <v/>
      </c>
      <c r="AC49" s="34" t="str">
        <f t="shared" si="6"/>
        <v/>
      </c>
      <c r="AD49" s="34" t="str">
        <f t="shared" si="6"/>
        <v/>
      </c>
      <c r="AE49" s="34" t="str">
        <f t="shared" si="6"/>
        <v/>
      </c>
      <c r="AF49" s="34" t="str">
        <f t="shared" si="6"/>
        <v/>
      </c>
      <c r="AG49" s="77"/>
      <c r="AH49" s="76"/>
    </row>
    <row r="50" spans="1:34" ht="17.25" customHeight="1" thickTop="1"/>
    <row r="51" spans="1:34" ht="17.25" customHeight="1"/>
    <row r="52" spans="1:34" ht="17.25" customHeight="1"/>
    <row r="53" spans="1:34" ht="45" customHeight="1">
      <c r="A53" s="88" t="s">
        <v>11</v>
      </c>
      <c r="C53" s="89" t="str">
        <f>C31</f>
        <v>period 1</v>
      </c>
      <c r="D53" s="89" t="str">
        <f>D31</f>
        <v>period 2</v>
      </c>
      <c r="E53" s="89" t="str">
        <f>E31</f>
        <v>period 3</v>
      </c>
      <c r="F53" s="89" t="str">
        <f>F31</f>
        <v>current period</v>
      </c>
    </row>
    <row r="54" spans="1:34">
      <c r="A54" t="str">
        <f t="shared" ref="A54:A59" si="7">A32</f>
        <v>Characteristic 1</v>
      </c>
      <c r="C54" s="91" t="str">
        <f>IF(C48="","",C32/C48)</f>
        <v/>
      </c>
      <c r="D54" s="91" t="str">
        <f>IF(D48="","",D32/D48)</f>
        <v/>
      </c>
      <c r="E54" s="91" t="str">
        <f>IF(E48="","",E32/E48)</f>
        <v/>
      </c>
      <c r="F54" s="91" t="e">
        <f>IF(F48="","",F32/F48)</f>
        <v>#DIV/0!</v>
      </c>
    </row>
    <row r="55" spans="1:34">
      <c r="A55" t="str">
        <f t="shared" si="7"/>
        <v>Characteristic 2</v>
      </c>
      <c r="C55" s="91" t="str">
        <f>IF(C48="","",C33/C48)</f>
        <v/>
      </c>
      <c r="D55" s="91" t="str">
        <f>IF(D48="","",D33/D48)</f>
        <v/>
      </c>
      <c r="E55" s="91" t="str">
        <f>IF(E48="","",E33/E48)</f>
        <v/>
      </c>
      <c r="F55" s="91" t="e">
        <f>IF(F48="","",F33/F48)</f>
        <v>#DIV/0!</v>
      </c>
    </row>
    <row r="56" spans="1:34">
      <c r="A56" t="str">
        <f t="shared" si="7"/>
        <v>Characteristic 3</v>
      </c>
      <c r="C56" s="91" t="str">
        <f>IF(C48="","",C34/C48)</f>
        <v/>
      </c>
      <c r="D56" s="91" t="str">
        <f>IF(D48="","",D34/D48)</f>
        <v/>
      </c>
      <c r="E56" s="91" t="str">
        <f>IF(E48="","",E34/E48)</f>
        <v/>
      </c>
      <c r="F56" s="91" t="e">
        <f>IF(F48="","",F34/F48)</f>
        <v>#DIV/0!</v>
      </c>
    </row>
    <row r="57" spans="1:34">
      <c r="A57" t="str">
        <f t="shared" si="7"/>
        <v>Characteristic 4</v>
      </c>
      <c r="C57" s="91" t="str">
        <f>IF(C48="","",C35/C48)</f>
        <v/>
      </c>
      <c r="D57" s="91" t="str">
        <f>IF(D48="","",D35/D48)</f>
        <v/>
      </c>
      <c r="E57" s="91" t="str">
        <f>IF(E48="","",E35/E48)</f>
        <v/>
      </c>
      <c r="F57" s="91" t="e">
        <f>IF(F48="","",F35/F48)</f>
        <v>#DIV/0!</v>
      </c>
    </row>
    <row r="58" spans="1:34">
      <c r="A58" t="str">
        <f t="shared" si="7"/>
        <v>Characteristic 5</v>
      </c>
      <c r="C58" s="91" t="str">
        <f>IF(C48="","",C36/C48)</f>
        <v/>
      </c>
      <c r="D58" s="91" t="str">
        <f>IF(D48="","",D36/D48)</f>
        <v/>
      </c>
      <c r="E58" s="91" t="str">
        <f>IF(E48="","",E36/E48)</f>
        <v/>
      </c>
      <c r="F58" s="91" t="e">
        <f>IF(F48="","",F36/F48)</f>
        <v>#DIV/0!</v>
      </c>
    </row>
    <row r="59" spans="1:34">
      <c r="A59" t="str">
        <f t="shared" si="7"/>
        <v>Characteristic 6</v>
      </c>
      <c r="C59" s="91" t="str">
        <f>IF(C48="","",C37/C48)</f>
        <v/>
      </c>
      <c r="D59" s="91" t="str">
        <f>IF(D48="","",D37/D48)</f>
        <v/>
      </c>
      <c r="E59" s="91" t="str">
        <f>IF(E48="","",E37/E48)</f>
        <v/>
      </c>
      <c r="F59" s="91" t="e">
        <f>IF(F48="","",F37/F48)</f>
        <v>#DIV/0!</v>
      </c>
    </row>
  </sheetData>
  <phoneticPr fontId="8" type="noConversion"/>
  <printOptions horizontalCentered="1"/>
  <pageMargins left="0.25" right="0.25" top="1.02" bottom="0.19" header="0.52" footer="0"/>
  <pageSetup scale="65" orientation="landscape" horizontalDpi="4294967292" r:id="rId1"/>
  <headerFooter alignWithMargins="0">
    <oddHeader>&amp;L&amp;"Calibri"&amp;10&amp;K000000 General Business - Tenneco Confidential&amp;1#_x000D_&amp;C&amp;"Arial,Bold"&amp;22Tenneco Launch Containment Progress Report
[Supplier Name] - [Part Name and Number]</oddHeader>
    <oddFooter>&amp;LP06_11  Attachment 7.4  Rev A&amp;R&amp;D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4:CN55"/>
  <sheetViews>
    <sheetView zoomScale="70" zoomScaleNormal="70" workbookViewId="0">
      <selection activeCell="A47" sqref="A47"/>
    </sheetView>
  </sheetViews>
  <sheetFormatPr defaultRowHeight="13.2" outlineLevelCol="1"/>
  <cols>
    <col min="1" max="1" width="27.6640625" customWidth="1"/>
    <col min="2" max="2" width="0.88671875" customWidth="1"/>
    <col min="3" max="7" width="7.33203125" customWidth="1"/>
    <col min="8" max="8" width="0.88671875" customWidth="1"/>
    <col min="9" max="9" width="6.5546875" bestFit="1" customWidth="1"/>
    <col min="10" max="10" width="6.33203125" customWidth="1"/>
    <col min="11" max="12" width="5.6640625" customWidth="1"/>
    <col min="13" max="13" width="6.88671875" customWidth="1"/>
    <col min="14" max="31" width="5.6640625" customWidth="1"/>
    <col min="32" max="32" width="6.6640625" customWidth="1"/>
    <col min="33" max="33" width="7.33203125" customWidth="1"/>
    <col min="34" max="56" width="3.6640625" customWidth="1"/>
    <col min="57" max="57" width="3.6640625" hidden="1" customWidth="1" outlineLevel="1"/>
    <col min="58" max="58" width="3.6640625" customWidth="1" collapsed="1"/>
    <col min="59" max="59" width="8.33203125" customWidth="1" outlineLevel="1"/>
    <col min="62" max="62" width="9.109375" outlineLevel="1"/>
    <col min="64" max="64" width="9.109375" outlineLevel="1"/>
    <col min="70" max="70" width="9.109375" outlineLevel="1"/>
    <col min="72" max="72" width="9.109375" outlineLevel="1"/>
    <col min="75" max="75" width="9.109375" outlineLevel="1"/>
    <col min="77" max="92" width="9.109375" outlineLevel="1"/>
  </cols>
  <sheetData>
    <row r="44" spans="1:33" ht="12.75" customHeight="1"/>
    <row r="45" spans="1:33" s="2" customFormat="1" ht="12.75" customHeight="1">
      <c r="C45" s="2" t="s">
        <v>2</v>
      </c>
      <c r="H45" s="14"/>
      <c r="J45" s="2" t="s">
        <v>3</v>
      </c>
    </row>
    <row r="46" spans="1:33" ht="6" customHeight="1" thickBot="1"/>
    <row r="47" spans="1:33" s="1" customFormat="1" ht="54.9" customHeight="1" thickTop="1" thickBot="1">
      <c r="A47" s="9" t="s">
        <v>55</v>
      </c>
      <c r="B47" s="6"/>
      <c r="C47" s="51" t="s">
        <v>4</v>
      </c>
      <c r="D47" s="51" t="s">
        <v>5</v>
      </c>
      <c r="E47" s="51" t="s">
        <v>6</v>
      </c>
      <c r="F47" s="51" t="s">
        <v>7</v>
      </c>
      <c r="G47" s="25" t="s">
        <v>8</v>
      </c>
      <c r="H47" s="11"/>
      <c r="I47" s="53">
        <v>35674</v>
      </c>
      <c r="J47" s="54">
        <v>35675</v>
      </c>
      <c r="K47" s="54">
        <v>35676</v>
      </c>
      <c r="L47" s="54">
        <v>35677</v>
      </c>
      <c r="M47" s="54">
        <v>35678</v>
      </c>
      <c r="N47" s="54">
        <v>35681</v>
      </c>
      <c r="O47" s="54">
        <v>35683</v>
      </c>
      <c r="P47" s="54">
        <v>35684</v>
      </c>
      <c r="Q47" s="54">
        <v>35685</v>
      </c>
      <c r="R47" s="54">
        <v>35688</v>
      </c>
      <c r="S47" s="54">
        <v>35689</v>
      </c>
      <c r="T47" s="54">
        <v>35690</v>
      </c>
      <c r="U47" s="54">
        <v>35691</v>
      </c>
      <c r="V47" s="54">
        <v>35692</v>
      </c>
      <c r="W47" s="54">
        <v>35695</v>
      </c>
      <c r="X47" s="54">
        <v>35696</v>
      </c>
      <c r="Y47" s="54">
        <v>35697</v>
      </c>
      <c r="Z47" s="54">
        <v>35698</v>
      </c>
      <c r="AA47" s="54">
        <v>35699</v>
      </c>
      <c r="AB47" s="54">
        <v>35702</v>
      </c>
      <c r="AC47" s="54">
        <v>35703</v>
      </c>
      <c r="AD47" s="55"/>
      <c r="AE47" s="55"/>
      <c r="AF47" s="7" t="s">
        <v>8</v>
      </c>
      <c r="AG47" s="15" t="s">
        <v>15</v>
      </c>
    </row>
    <row r="48" spans="1:33" s="16" customFormat="1" ht="31.5" customHeight="1" thickBot="1">
      <c r="A48" s="60" t="s">
        <v>45</v>
      </c>
      <c r="B48" s="61"/>
      <c r="C48" s="87">
        <v>157</v>
      </c>
      <c r="D48" s="87">
        <v>131</v>
      </c>
      <c r="E48" s="87">
        <v>75</v>
      </c>
      <c r="F48" s="65">
        <f>AF48</f>
        <v>4</v>
      </c>
      <c r="G48" s="28">
        <f>IF(A48="","",SUM(C48:F48))</f>
        <v>367</v>
      </c>
      <c r="H48" s="24"/>
      <c r="I48" s="62">
        <v>2</v>
      </c>
      <c r="J48" s="63">
        <v>1</v>
      </c>
      <c r="K48" s="63">
        <v>0</v>
      </c>
      <c r="L48" s="63">
        <v>0</v>
      </c>
      <c r="M48" s="63">
        <v>1</v>
      </c>
      <c r="N48" s="63">
        <v>0</v>
      </c>
      <c r="O48" s="63"/>
      <c r="P48" s="63"/>
      <c r="Q48" s="63"/>
      <c r="R48" s="63"/>
      <c r="S48" s="63"/>
      <c r="T48" s="63"/>
      <c r="U48" s="63"/>
      <c r="V48" s="63"/>
      <c r="W48" s="63"/>
      <c r="X48" s="63"/>
      <c r="Y48" s="63"/>
      <c r="Z48" s="63"/>
      <c r="AA48" s="63"/>
      <c r="AB48" s="63"/>
      <c r="AC48" s="63"/>
      <c r="AD48" s="63"/>
      <c r="AE48" s="63"/>
      <c r="AF48" s="27">
        <f>IF($A$48="","",SUM(I48:AE48))</f>
        <v>4</v>
      </c>
      <c r="AG48" s="86">
        <f>AF48/$AF$49*1000000</f>
        <v>2116.4021164021165</v>
      </c>
    </row>
    <row r="49" spans="1:33" s="3" customFormat="1" ht="17.25" customHeight="1" thickTop="1" thickBot="1">
      <c r="A49" s="32" t="s">
        <v>10</v>
      </c>
      <c r="B49" s="37"/>
      <c r="C49" s="58">
        <v>6400</v>
      </c>
      <c r="D49" s="59">
        <v>7300</v>
      </c>
      <c r="E49" s="59">
        <v>6800</v>
      </c>
      <c r="F49" s="66">
        <f>AF49</f>
        <v>1890</v>
      </c>
      <c r="G49" s="38">
        <f>SUM(C49:F49)</f>
        <v>22390</v>
      </c>
      <c r="H49" s="81"/>
      <c r="I49" s="67">
        <v>320</v>
      </c>
      <c r="J49" s="68">
        <v>300</v>
      </c>
      <c r="K49" s="68">
        <v>280</v>
      </c>
      <c r="L49" s="68">
        <v>360</v>
      </c>
      <c r="M49" s="68">
        <v>320</v>
      </c>
      <c r="N49" s="68">
        <v>310</v>
      </c>
      <c r="O49" s="68"/>
      <c r="P49" s="68"/>
      <c r="Q49" s="68"/>
      <c r="R49" s="68"/>
      <c r="S49" s="68"/>
      <c r="T49" s="68"/>
      <c r="U49" s="68"/>
      <c r="V49" s="68"/>
      <c r="W49" s="68"/>
      <c r="X49" s="68"/>
      <c r="Y49" s="68"/>
      <c r="Z49" s="68"/>
      <c r="AA49" s="68"/>
      <c r="AB49" s="68"/>
      <c r="AC49" s="68"/>
      <c r="AD49" s="82"/>
      <c r="AE49" s="83"/>
      <c r="AF49" s="85">
        <f>SUM(I49:AE49)</f>
        <v>1890</v>
      </c>
      <c r="AG49" s="84"/>
    </row>
    <row r="50" spans="1:33" ht="17.25" customHeight="1" thickTop="1" thickBot="1">
      <c r="A50" s="31" t="s">
        <v>15</v>
      </c>
      <c r="B50" s="23"/>
      <c r="C50" s="34">
        <f>IF(C49=0,"",C48/C49*1000000)</f>
        <v>24531.25</v>
      </c>
      <c r="D50" s="34">
        <f>IF(D49=0,"",D48/D49*1000000)</f>
        <v>17945.205479452052</v>
      </c>
      <c r="E50" s="34">
        <f>IF(E49=0,"",E48/E49*1000000)</f>
        <v>11029.411764705883</v>
      </c>
      <c r="F50" s="34">
        <f>IF(F49=0,"",F48/F49*1000000)</f>
        <v>2116.4021164021165</v>
      </c>
      <c r="G50" s="34">
        <f>IF(G49=0,"",G48/G49*1000000)</f>
        <v>16391.24609200536</v>
      </c>
      <c r="H50" s="72"/>
      <c r="I50" s="34">
        <f t="shared" ref="I50:AE50" si="0">IF(I49=0,"",I48/I49*1000000)</f>
        <v>6250</v>
      </c>
      <c r="J50" s="34">
        <f t="shared" si="0"/>
        <v>3333.3333333333335</v>
      </c>
      <c r="K50" s="34">
        <f t="shared" si="0"/>
        <v>0</v>
      </c>
      <c r="L50" s="34">
        <f t="shared" si="0"/>
        <v>0</v>
      </c>
      <c r="M50" s="34">
        <f t="shared" si="0"/>
        <v>3125</v>
      </c>
      <c r="N50" s="34">
        <f t="shared" si="0"/>
        <v>0</v>
      </c>
      <c r="O50" s="34" t="str">
        <f t="shared" si="0"/>
        <v/>
      </c>
      <c r="P50" s="34" t="str">
        <f t="shared" si="0"/>
        <v/>
      </c>
      <c r="Q50" s="34" t="str">
        <f t="shared" si="0"/>
        <v/>
      </c>
      <c r="R50" s="34" t="str">
        <f t="shared" si="0"/>
        <v/>
      </c>
      <c r="S50" s="34" t="str">
        <f t="shared" si="0"/>
        <v/>
      </c>
      <c r="T50" s="34" t="str">
        <f t="shared" si="0"/>
        <v/>
      </c>
      <c r="U50" s="34" t="str">
        <f t="shared" si="0"/>
        <v/>
      </c>
      <c r="V50" s="34" t="str">
        <f t="shared" si="0"/>
        <v/>
      </c>
      <c r="W50" s="34" t="str">
        <f t="shared" si="0"/>
        <v/>
      </c>
      <c r="X50" s="34" t="str">
        <f t="shared" si="0"/>
        <v/>
      </c>
      <c r="Y50" s="34" t="str">
        <f t="shared" si="0"/>
        <v/>
      </c>
      <c r="Z50" s="34" t="str">
        <f t="shared" si="0"/>
        <v/>
      </c>
      <c r="AA50" s="34" t="str">
        <f t="shared" si="0"/>
        <v/>
      </c>
      <c r="AB50" s="34" t="str">
        <f t="shared" si="0"/>
        <v/>
      </c>
      <c r="AC50" s="34" t="str">
        <f t="shared" si="0"/>
        <v/>
      </c>
      <c r="AD50" s="34" t="str">
        <f t="shared" si="0"/>
        <v/>
      </c>
      <c r="AE50" s="34" t="str">
        <f t="shared" si="0"/>
        <v/>
      </c>
      <c r="AG50" s="40"/>
    </row>
    <row r="51" spans="1:33" ht="13.8" thickTop="1">
      <c r="AF51" s="39"/>
      <c r="AG51" s="40"/>
    </row>
    <row r="52" spans="1:33">
      <c r="AF52" s="39"/>
      <c r="AG52" s="40"/>
    </row>
    <row r="54" spans="1:33" ht="67.2">
      <c r="A54" s="88" t="s">
        <v>11</v>
      </c>
      <c r="C54" s="89" t="str">
        <f>C47</f>
        <v>period 1</v>
      </c>
      <c r="D54" s="89" t="str">
        <f>D47</f>
        <v>period 2</v>
      </c>
      <c r="E54" s="89" t="str">
        <f>E47</f>
        <v>period 3</v>
      </c>
      <c r="F54" s="89" t="str">
        <f>F47</f>
        <v>period 4 = current period</v>
      </c>
    </row>
    <row r="55" spans="1:33">
      <c r="A55" s="90" t="str">
        <f>A48</f>
        <v>Outside Diameter</v>
      </c>
      <c r="C55" s="91">
        <f>C48/C49</f>
        <v>2.4531250000000001E-2</v>
      </c>
      <c r="D55" s="91">
        <f>D48/D49</f>
        <v>1.7945205479452053E-2</v>
      </c>
      <c r="E55" s="91">
        <f>E48/E49</f>
        <v>1.1029411764705883E-2</v>
      </c>
      <c r="F55" s="91">
        <f>F48/F49</f>
        <v>2.1164021164021165E-3</v>
      </c>
    </row>
  </sheetData>
  <phoneticPr fontId="8" type="noConversion"/>
  <printOptions horizontalCentered="1"/>
  <pageMargins left="0.25" right="0.25" top="1.02" bottom="0.19" header="0.52" footer="0"/>
  <pageSetup scale="64" orientation="landscape" horizontalDpi="4294967292" r:id="rId1"/>
  <headerFooter alignWithMargins="0">
    <oddHeader>&amp;L&amp;"Calibri"&amp;10&amp;K000000 General Business - Tenneco Confidential&amp;1#_x000D_&amp;C&amp;"Arial,Bold"&amp;22Tenneco Launch Containment Report
Supplier ABC - Cylinder End p/n 12345</oddHeader>
    <oddFooter>&amp;L&amp;8s:\sdcshrsn\current\forms\&amp;F (single issues)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8:CI59"/>
  <sheetViews>
    <sheetView zoomScale="75" workbookViewId="0">
      <selection activeCell="O22" sqref="O22"/>
    </sheetView>
  </sheetViews>
  <sheetFormatPr defaultRowHeight="13.2" outlineLevelCol="1"/>
  <cols>
    <col min="1" max="1" width="27.6640625" customWidth="1"/>
    <col min="2" max="2" width="0.88671875" customWidth="1"/>
    <col min="3" max="5" width="7.33203125" customWidth="1"/>
    <col min="6" max="6" width="7.5546875" customWidth="1"/>
    <col min="7" max="7" width="7.33203125" customWidth="1"/>
    <col min="8" max="8" width="7.6640625" style="13" customWidth="1"/>
    <col min="9" max="9" width="0.88671875" customWidth="1"/>
    <col min="10" max="10" width="7" customWidth="1"/>
    <col min="11" max="11" width="7.44140625" customWidth="1"/>
    <col min="12" max="12" width="6.44140625" customWidth="1"/>
    <col min="13" max="13" width="5.6640625" customWidth="1"/>
    <col min="14" max="14" width="6.33203125" customWidth="1"/>
    <col min="15" max="15" width="6.5546875" customWidth="1"/>
    <col min="16" max="32" width="5.33203125" customWidth="1"/>
    <col min="33" max="33" width="6.6640625" customWidth="1"/>
    <col min="34" max="34" width="7.109375" style="13" customWidth="1"/>
    <col min="35" max="58" width="3.6640625" customWidth="1"/>
    <col min="59" max="59" width="3.6640625" hidden="1" customWidth="1" outlineLevel="1"/>
    <col min="60" max="60" width="3.6640625" customWidth="1" collapsed="1"/>
    <col min="61" max="61" width="8.33203125" hidden="1" customWidth="1" outlineLevel="1"/>
    <col min="62" max="62" width="9.109375" collapsed="1"/>
    <col min="64" max="64" width="0" hidden="1" customWidth="1" outlineLevel="1"/>
    <col min="65" max="65" width="9.109375" collapsed="1"/>
    <col min="66" max="66" width="0" hidden="1" customWidth="1" outlineLevel="1"/>
    <col min="67" max="67" width="9.109375" collapsed="1"/>
    <col min="72" max="72" width="0" hidden="1" customWidth="1" outlineLevel="1"/>
    <col min="73" max="73" width="9.109375" collapsed="1"/>
    <col min="74" max="74" width="0" hidden="1" customWidth="1" outlineLevel="1"/>
    <col min="75" max="75" width="9.109375" collapsed="1"/>
    <col min="77" max="77" width="0" hidden="1" customWidth="1" outlineLevel="1"/>
    <col min="78" max="78" width="9.109375" collapsed="1"/>
    <col min="79" max="86" width="0" hidden="1" customWidth="1" outlineLevel="1"/>
    <col min="87" max="87" width="9.109375" collapsed="1"/>
  </cols>
  <sheetData>
    <row r="28" spans="1:34" ht="12.75" customHeight="1"/>
    <row r="29" spans="1:34" s="2" customFormat="1" ht="12.75" customHeight="1">
      <c r="C29" s="2" t="s">
        <v>2</v>
      </c>
      <c r="H29" s="14"/>
      <c r="J29" s="2" t="s">
        <v>3</v>
      </c>
      <c r="AH29" s="14"/>
    </row>
    <row r="30" spans="1:34" ht="6" customHeight="1" thickBot="1"/>
    <row r="31" spans="1:34" s="1" customFormat="1" ht="60.75" customHeight="1" thickTop="1" thickBot="1">
      <c r="A31" s="9" t="s">
        <v>54</v>
      </c>
      <c r="B31" s="6"/>
      <c r="C31" s="51" t="s">
        <v>4</v>
      </c>
      <c r="D31" s="51" t="s">
        <v>5</v>
      </c>
      <c r="E31" s="51" t="s">
        <v>6</v>
      </c>
      <c r="F31" s="51" t="s">
        <v>12</v>
      </c>
      <c r="G31" s="10" t="s">
        <v>8</v>
      </c>
      <c r="H31" s="52" t="s">
        <v>17</v>
      </c>
      <c r="I31" s="4"/>
      <c r="J31" s="53">
        <v>40210</v>
      </c>
      <c r="K31" s="54">
        <v>40211</v>
      </c>
      <c r="L31" s="53">
        <v>40212</v>
      </c>
      <c r="M31" s="54">
        <v>40213</v>
      </c>
      <c r="N31" s="53">
        <v>40214</v>
      </c>
      <c r="O31" s="54">
        <v>40217</v>
      </c>
      <c r="P31" s="54">
        <v>40218</v>
      </c>
      <c r="Q31" s="54">
        <v>40219</v>
      </c>
      <c r="R31" s="54">
        <v>40220</v>
      </c>
      <c r="S31" s="54">
        <v>40221</v>
      </c>
      <c r="T31" s="54">
        <v>40224</v>
      </c>
      <c r="U31" s="54">
        <v>40225</v>
      </c>
      <c r="V31" s="54">
        <v>40226</v>
      </c>
      <c r="W31" s="54">
        <v>40227</v>
      </c>
      <c r="X31" s="54">
        <v>40228</v>
      </c>
      <c r="Y31" s="54">
        <v>40231</v>
      </c>
      <c r="Z31" s="54">
        <v>40232</v>
      </c>
      <c r="AA31" s="54">
        <v>40233</v>
      </c>
      <c r="AB31" s="54">
        <v>40234</v>
      </c>
      <c r="AC31" s="54">
        <v>40235</v>
      </c>
      <c r="AD31" s="54">
        <v>35703</v>
      </c>
      <c r="AE31" s="55"/>
      <c r="AF31" s="55"/>
      <c r="AG31" s="7" t="s">
        <v>8</v>
      </c>
      <c r="AH31" s="36" t="s">
        <v>16</v>
      </c>
    </row>
    <row r="32" spans="1:34" ht="17.25" customHeight="1">
      <c r="A32" s="45" t="s">
        <v>18</v>
      </c>
      <c r="B32" s="46"/>
      <c r="C32" s="47"/>
      <c r="D32" s="47"/>
      <c r="E32" s="47"/>
      <c r="F32" s="64">
        <f t="shared" ref="F32:F46" si="0">IF(A32="","",AG32)</f>
        <v>101</v>
      </c>
      <c r="G32" s="44">
        <f t="shared" ref="G32:G46" si="1">IF(A32="","",SUM(C32:F32))</f>
        <v>101</v>
      </c>
      <c r="H32" s="30">
        <f t="shared" ref="H32:H46" si="2">IF(A32="","",G32/$G$48*1000000)</f>
        <v>10150.753768844221</v>
      </c>
      <c r="I32" s="5"/>
      <c r="J32" s="56">
        <v>0</v>
      </c>
      <c r="K32" s="57">
        <v>100</v>
      </c>
      <c r="L32" s="57">
        <v>0</v>
      </c>
      <c r="M32" s="57">
        <v>0</v>
      </c>
      <c r="N32" s="57">
        <v>1</v>
      </c>
      <c r="O32" s="57">
        <v>0</v>
      </c>
      <c r="P32" s="57"/>
      <c r="Q32" s="57"/>
      <c r="R32" s="57"/>
      <c r="S32" s="57"/>
      <c r="T32" s="57"/>
      <c r="U32" s="57"/>
      <c r="V32" s="57"/>
      <c r="W32" s="57"/>
      <c r="X32" s="57"/>
      <c r="Y32" s="57"/>
      <c r="Z32" s="57"/>
      <c r="AA32" s="57"/>
      <c r="AB32" s="57"/>
      <c r="AC32" s="57"/>
      <c r="AD32" s="57"/>
      <c r="AE32" s="57"/>
      <c r="AF32" s="57"/>
      <c r="AG32" s="8">
        <f t="shared" ref="AG32:AG46" si="3">IF(A32="","",SUM(J32:AF32))</f>
        <v>101</v>
      </c>
      <c r="AH32" s="26">
        <f t="shared" ref="AH32:AH46" si="4">IF(A32="","",AG32/$AG$48*1000000)</f>
        <v>10150.753768844221</v>
      </c>
    </row>
    <row r="33" spans="1:34" ht="17.25" customHeight="1">
      <c r="A33" s="45" t="s">
        <v>19</v>
      </c>
      <c r="B33" s="46"/>
      <c r="C33" s="47"/>
      <c r="D33" s="47"/>
      <c r="E33" s="47"/>
      <c r="F33" s="64">
        <f t="shared" si="0"/>
        <v>0</v>
      </c>
      <c r="G33" s="44">
        <f t="shared" si="1"/>
        <v>0</v>
      </c>
      <c r="H33" s="30">
        <f t="shared" si="2"/>
        <v>0</v>
      </c>
      <c r="I33" s="5"/>
      <c r="J33" s="56">
        <v>0</v>
      </c>
      <c r="K33" s="57">
        <v>0</v>
      </c>
      <c r="L33" s="57">
        <v>0</v>
      </c>
      <c r="M33" s="57">
        <v>0</v>
      </c>
      <c r="N33" s="57">
        <v>0</v>
      </c>
      <c r="O33" s="57">
        <v>0</v>
      </c>
      <c r="P33" s="57"/>
      <c r="Q33" s="57"/>
      <c r="R33" s="57"/>
      <c r="S33" s="57"/>
      <c r="T33" s="57"/>
      <c r="U33" s="57"/>
      <c r="V33" s="57"/>
      <c r="W33" s="57"/>
      <c r="X33" s="57"/>
      <c r="Y33" s="57"/>
      <c r="Z33" s="57"/>
      <c r="AA33" s="57"/>
      <c r="AB33" s="57"/>
      <c r="AC33" s="57"/>
      <c r="AD33" s="57"/>
      <c r="AE33" s="57"/>
      <c r="AF33" s="57"/>
      <c r="AG33" s="8">
        <f t="shared" si="3"/>
        <v>0</v>
      </c>
      <c r="AH33" s="26">
        <f t="shared" si="4"/>
        <v>0</v>
      </c>
    </row>
    <row r="34" spans="1:34" ht="17.25" customHeight="1">
      <c r="A34" s="45" t="s">
        <v>20</v>
      </c>
      <c r="B34" s="46"/>
      <c r="C34" s="47"/>
      <c r="D34" s="47"/>
      <c r="E34" s="47"/>
      <c r="F34" s="64">
        <f t="shared" si="0"/>
        <v>0</v>
      </c>
      <c r="G34" s="44">
        <f t="shared" si="1"/>
        <v>0</v>
      </c>
      <c r="H34" s="30">
        <f t="shared" si="2"/>
        <v>0</v>
      </c>
      <c r="I34" s="5"/>
      <c r="J34" s="56">
        <v>0</v>
      </c>
      <c r="K34" s="57">
        <v>0</v>
      </c>
      <c r="L34" s="57">
        <v>0</v>
      </c>
      <c r="M34" s="57">
        <v>0</v>
      </c>
      <c r="N34" s="57">
        <v>0</v>
      </c>
      <c r="O34" s="57">
        <v>0</v>
      </c>
      <c r="P34" s="57"/>
      <c r="Q34" s="57"/>
      <c r="R34" s="57"/>
      <c r="S34" s="57"/>
      <c r="T34" s="57"/>
      <c r="U34" s="57"/>
      <c r="V34" s="57"/>
      <c r="W34" s="57"/>
      <c r="X34" s="57"/>
      <c r="Y34" s="57"/>
      <c r="Z34" s="57"/>
      <c r="AA34" s="57"/>
      <c r="AB34" s="57"/>
      <c r="AC34" s="57"/>
      <c r="AD34" s="57"/>
      <c r="AE34" s="57"/>
      <c r="AF34" s="57"/>
      <c r="AG34" s="8">
        <f t="shared" si="3"/>
        <v>0</v>
      </c>
      <c r="AH34" s="26">
        <f t="shared" si="4"/>
        <v>0</v>
      </c>
    </row>
    <row r="35" spans="1:34" ht="17.25" customHeight="1">
      <c r="A35" s="45" t="s">
        <v>21</v>
      </c>
      <c r="B35" s="46"/>
      <c r="C35" s="47"/>
      <c r="D35" s="47"/>
      <c r="E35" s="47"/>
      <c r="F35" s="64">
        <f t="shared" si="0"/>
        <v>0</v>
      </c>
      <c r="G35" s="44">
        <f t="shared" si="1"/>
        <v>0</v>
      </c>
      <c r="H35" s="30">
        <f t="shared" si="2"/>
        <v>0</v>
      </c>
      <c r="I35" s="5"/>
      <c r="J35" s="56">
        <v>0</v>
      </c>
      <c r="K35" s="57">
        <v>0</v>
      </c>
      <c r="L35" s="57">
        <v>0</v>
      </c>
      <c r="M35" s="57">
        <v>0</v>
      </c>
      <c r="N35" s="57">
        <v>0</v>
      </c>
      <c r="O35" s="57">
        <v>0</v>
      </c>
      <c r="P35" s="57"/>
      <c r="Q35" s="57"/>
      <c r="R35" s="57"/>
      <c r="S35" s="57"/>
      <c r="T35" s="57"/>
      <c r="U35" s="57"/>
      <c r="V35" s="57"/>
      <c r="W35" s="57"/>
      <c r="X35" s="57"/>
      <c r="Y35" s="57"/>
      <c r="Z35" s="57"/>
      <c r="AA35" s="57"/>
      <c r="AB35" s="57"/>
      <c r="AC35" s="57"/>
      <c r="AD35" s="57"/>
      <c r="AE35" s="57"/>
      <c r="AF35" s="57"/>
      <c r="AG35" s="8">
        <f t="shared" si="3"/>
        <v>0</v>
      </c>
      <c r="AH35" s="26">
        <f t="shared" si="4"/>
        <v>0</v>
      </c>
    </row>
    <row r="36" spans="1:34" ht="17.25" customHeight="1">
      <c r="A36" s="45"/>
      <c r="B36" s="46"/>
      <c r="C36" s="47"/>
      <c r="D36" s="47"/>
      <c r="E36" s="47"/>
      <c r="F36" s="64" t="str">
        <f t="shared" si="0"/>
        <v/>
      </c>
      <c r="G36" s="44" t="str">
        <f t="shared" si="1"/>
        <v/>
      </c>
      <c r="H36" s="30" t="str">
        <f t="shared" si="2"/>
        <v/>
      </c>
      <c r="I36" s="5"/>
      <c r="J36" s="56"/>
      <c r="K36" s="57"/>
      <c r="L36" s="57"/>
      <c r="M36" s="57"/>
      <c r="N36" s="57"/>
      <c r="O36" s="57"/>
      <c r="P36" s="57"/>
      <c r="Q36" s="57"/>
      <c r="R36" s="57"/>
      <c r="S36" s="57"/>
      <c r="T36" s="57"/>
      <c r="U36" s="57"/>
      <c r="V36" s="57"/>
      <c r="W36" s="57"/>
      <c r="X36" s="57"/>
      <c r="Y36" s="57"/>
      <c r="Z36" s="57"/>
      <c r="AA36" s="57"/>
      <c r="AB36" s="57"/>
      <c r="AC36" s="57"/>
      <c r="AD36" s="57"/>
      <c r="AE36" s="57"/>
      <c r="AF36" s="57"/>
      <c r="AG36" s="8" t="str">
        <f t="shared" si="3"/>
        <v/>
      </c>
      <c r="AH36" s="26" t="str">
        <f t="shared" si="4"/>
        <v/>
      </c>
    </row>
    <row r="37" spans="1:34" ht="17.25" customHeight="1">
      <c r="A37" s="45"/>
      <c r="B37" s="46"/>
      <c r="C37" s="47"/>
      <c r="D37" s="47"/>
      <c r="E37" s="47"/>
      <c r="F37" s="64" t="str">
        <f t="shared" si="0"/>
        <v/>
      </c>
      <c r="G37" s="44" t="str">
        <f t="shared" si="1"/>
        <v/>
      </c>
      <c r="H37" s="30" t="str">
        <f t="shared" si="2"/>
        <v/>
      </c>
      <c r="I37" s="5"/>
      <c r="J37" s="56"/>
      <c r="K37" s="57"/>
      <c r="L37" s="57"/>
      <c r="M37" s="57"/>
      <c r="N37" s="57"/>
      <c r="O37" s="57"/>
      <c r="P37" s="57"/>
      <c r="Q37" s="57"/>
      <c r="R37" s="57"/>
      <c r="S37" s="57"/>
      <c r="T37" s="57"/>
      <c r="U37" s="57"/>
      <c r="V37" s="57"/>
      <c r="W37" s="57"/>
      <c r="X37" s="57"/>
      <c r="Y37" s="57"/>
      <c r="Z37" s="57"/>
      <c r="AA37" s="57"/>
      <c r="AB37" s="57"/>
      <c r="AC37" s="57"/>
      <c r="AD37" s="57"/>
      <c r="AE37" s="57"/>
      <c r="AF37" s="57"/>
      <c r="AG37" s="8" t="str">
        <f t="shared" si="3"/>
        <v/>
      </c>
      <c r="AH37" s="26" t="str">
        <f t="shared" si="4"/>
        <v/>
      </c>
    </row>
    <row r="38" spans="1:34" ht="17.25" customHeight="1">
      <c r="A38" s="45"/>
      <c r="B38" s="46"/>
      <c r="C38" s="47"/>
      <c r="D38" s="47"/>
      <c r="E38" s="47"/>
      <c r="F38" s="64" t="str">
        <f t="shared" si="0"/>
        <v/>
      </c>
      <c r="G38" s="43" t="str">
        <f t="shared" si="1"/>
        <v/>
      </c>
      <c r="H38" s="30" t="str">
        <f t="shared" si="2"/>
        <v/>
      </c>
      <c r="I38" s="5"/>
      <c r="J38" s="56"/>
      <c r="K38" s="57"/>
      <c r="L38" s="57"/>
      <c r="M38" s="57"/>
      <c r="N38" s="57"/>
      <c r="O38" s="57"/>
      <c r="P38" s="57"/>
      <c r="Q38" s="57"/>
      <c r="R38" s="57"/>
      <c r="S38" s="57"/>
      <c r="T38" s="57"/>
      <c r="U38" s="57"/>
      <c r="V38" s="57"/>
      <c r="W38" s="57"/>
      <c r="X38" s="57"/>
      <c r="Y38" s="57"/>
      <c r="Z38" s="57"/>
      <c r="AA38" s="57"/>
      <c r="AB38" s="57"/>
      <c r="AC38" s="57"/>
      <c r="AD38" s="57"/>
      <c r="AE38" s="57"/>
      <c r="AF38" s="57"/>
      <c r="AG38" s="8" t="str">
        <f t="shared" si="3"/>
        <v/>
      </c>
      <c r="AH38" s="26" t="str">
        <f t="shared" si="4"/>
        <v/>
      </c>
    </row>
    <row r="39" spans="1:34" ht="17.25" customHeight="1">
      <c r="A39" s="45"/>
      <c r="B39" s="46"/>
      <c r="C39" s="47"/>
      <c r="D39" s="47"/>
      <c r="E39" s="47"/>
      <c r="F39" s="64" t="str">
        <f t="shared" si="0"/>
        <v/>
      </c>
      <c r="G39" s="43" t="str">
        <f t="shared" si="1"/>
        <v/>
      </c>
      <c r="H39" s="30" t="str">
        <f t="shared" si="2"/>
        <v/>
      </c>
      <c r="I39" s="5"/>
      <c r="J39" s="56"/>
      <c r="K39" s="57"/>
      <c r="L39" s="57"/>
      <c r="M39" s="57"/>
      <c r="N39" s="57"/>
      <c r="O39" s="57"/>
      <c r="P39" s="57"/>
      <c r="Q39" s="57"/>
      <c r="R39" s="57"/>
      <c r="S39" s="57"/>
      <c r="T39" s="57"/>
      <c r="U39" s="57"/>
      <c r="V39" s="57"/>
      <c r="W39" s="57"/>
      <c r="X39" s="57"/>
      <c r="Y39" s="57"/>
      <c r="Z39" s="57"/>
      <c r="AA39" s="57"/>
      <c r="AB39" s="57"/>
      <c r="AC39" s="57"/>
      <c r="AD39" s="57"/>
      <c r="AE39" s="57"/>
      <c r="AF39" s="57"/>
      <c r="AG39" s="8" t="str">
        <f t="shared" si="3"/>
        <v/>
      </c>
      <c r="AH39" s="26" t="str">
        <f t="shared" si="4"/>
        <v/>
      </c>
    </row>
    <row r="40" spans="1:34" ht="17.25" customHeight="1">
      <c r="A40" s="45"/>
      <c r="B40" s="46"/>
      <c r="C40" s="47"/>
      <c r="D40" s="47"/>
      <c r="E40" s="47"/>
      <c r="F40" s="64" t="str">
        <f t="shared" si="0"/>
        <v/>
      </c>
      <c r="G40" s="43" t="str">
        <f t="shared" si="1"/>
        <v/>
      </c>
      <c r="H40" s="30" t="str">
        <f t="shared" si="2"/>
        <v/>
      </c>
      <c r="I40" s="5"/>
      <c r="J40" s="56"/>
      <c r="K40" s="57"/>
      <c r="L40" s="57"/>
      <c r="M40" s="57"/>
      <c r="N40" s="57"/>
      <c r="O40" s="57"/>
      <c r="P40" s="57"/>
      <c r="Q40" s="57"/>
      <c r="R40" s="57"/>
      <c r="S40" s="57"/>
      <c r="T40" s="57"/>
      <c r="U40" s="57"/>
      <c r="V40" s="57"/>
      <c r="W40" s="57"/>
      <c r="X40" s="57"/>
      <c r="Y40" s="57"/>
      <c r="Z40" s="57"/>
      <c r="AA40" s="57"/>
      <c r="AB40" s="57"/>
      <c r="AC40" s="57"/>
      <c r="AD40" s="57"/>
      <c r="AE40" s="57"/>
      <c r="AF40" s="57"/>
      <c r="AG40" s="8" t="str">
        <f t="shared" si="3"/>
        <v/>
      </c>
      <c r="AH40" s="26" t="str">
        <f t="shared" si="4"/>
        <v/>
      </c>
    </row>
    <row r="41" spans="1:34" ht="17.25" customHeight="1">
      <c r="A41" s="45"/>
      <c r="B41" s="46"/>
      <c r="C41" s="47"/>
      <c r="D41" s="47"/>
      <c r="E41" s="47"/>
      <c r="F41" s="64" t="str">
        <f t="shared" si="0"/>
        <v/>
      </c>
      <c r="G41" s="43" t="str">
        <f t="shared" si="1"/>
        <v/>
      </c>
      <c r="H41" s="30" t="str">
        <f t="shared" si="2"/>
        <v/>
      </c>
      <c r="I41" s="5"/>
      <c r="J41" s="56"/>
      <c r="K41" s="57"/>
      <c r="L41" s="57"/>
      <c r="M41" s="57"/>
      <c r="N41" s="57"/>
      <c r="O41" s="57"/>
      <c r="P41" s="57"/>
      <c r="Q41" s="57"/>
      <c r="R41" s="57"/>
      <c r="S41" s="57"/>
      <c r="T41" s="57"/>
      <c r="U41" s="57"/>
      <c r="V41" s="57"/>
      <c r="W41" s="57"/>
      <c r="X41" s="57"/>
      <c r="Y41" s="57"/>
      <c r="Z41" s="57"/>
      <c r="AA41" s="57"/>
      <c r="AB41" s="57"/>
      <c r="AC41" s="57"/>
      <c r="AD41" s="57"/>
      <c r="AE41" s="57"/>
      <c r="AF41" s="57"/>
      <c r="AG41" s="8" t="str">
        <f t="shared" si="3"/>
        <v/>
      </c>
      <c r="AH41" s="26" t="str">
        <f t="shared" si="4"/>
        <v/>
      </c>
    </row>
    <row r="42" spans="1:34" ht="17.25" customHeight="1">
      <c r="A42" s="48"/>
      <c r="B42" s="46"/>
      <c r="C42" s="49"/>
      <c r="D42" s="49"/>
      <c r="E42" s="49"/>
      <c r="F42" s="64" t="str">
        <f t="shared" si="0"/>
        <v/>
      </c>
      <c r="G42" s="43" t="str">
        <f t="shared" si="1"/>
        <v/>
      </c>
      <c r="H42" s="30" t="str">
        <f t="shared" si="2"/>
        <v/>
      </c>
      <c r="I42" s="5"/>
      <c r="J42" s="56"/>
      <c r="K42" s="57"/>
      <c r="L42" s="57"/>
      <c r="M42" s="57"/>
      <c r="N42" s="57"/>
      <c r="O42" s="57"/>
      <c r="P42" s="57"/>
      <c r="Q42" s="57"/>
      <c r="R42" s="57"/>
      <c r="S42" s="57"/>
      <c r="T42" s="57"/>
      <c r="U42" s="57"/>
      <c r="V42" s="57"/>
      <c r="W42" s="57"/>
      <c r="X42" s="57"/>
      <c r="Y42" s="57"/>
      <c r="Z42" s="57"/>
      <c r="AA42" s="57"/>
      <c r="AB42" s="57"/>
      <c r="AC42" s="57"/>
      <c r="AD42" s="57"/>
      <c r="AE42" s="57"/>
      <c r="AF42" s="57"/>
      <c r="AG42" s="8" t="str">
        <f t="shared" si="3"/>
        <v/>
      </c>
      <c r="AH42" s="26" t="str">
        <f t="shared" si="4"/>
        <v/>
      </c>
    </row>
    <row r="43" spans="1:34" ht="17.25" customHeight="1">
      <c r="A43" s="48"/>
      <c r="B43" s="46"/>
      <c r="C43" s="49"/>
      <c r="D43" s="49"/>
      <c r="E43" s="49"/>
      <c r="F43" s="64" t="str">
        <f t="shared" si="0"/>
        <v/>
      </c>
      <c r="G43" s="43" t="str">
        <f t="shared" si="1"/>
        <v/>
      </c>
      <c r="H43" s="30" t="str">
        <f t="shared" si="2"/>
        <v/>
      </c>
      <c r="I43" s="5"/>
      <c r="J43" s="56"/>
      <c r="K43" s="57"/>
      <c r="L43" s="57"/>
      <c r="M43" s="57"/>
      <c r="N43" s="57"/>
      <c r="O43" s="57"/>
      <c r="P43" s="57"/>
      <c r="Q43" s="57"/>
      <c r="R43" s="57"/>
      <c r="S43" s="57"/>
      <c r="T43" s="57"/>
      <c r="U43" s="57"/>
      <c r="V43" s="57"/>
      <c r="W43" s="57"/>
      <c r="X43" s="57"/>
      <c r="Y43" s="57"/>
      <c r="Z43" s="57"/>
      <c r="AA43" s="57"/>
      <c r="AB43" s="57"/>
      <c r="AC43" s="57"/>
      <c r="AD43" s="57"/>
      <c r="AE43" s="57"/>
      <c r="AF43" s="57"/>
      <c r="AG43" s="8" t="str">
        <f t="shared" si="3"/>
        <v/>
      </c>
      <c r="AH43" s="26" t="str">
        <f t="shared" si="4"/>
        <v/>
      </c>
    </row>
    <row r="44" spans="1:34" ht="17.25" customHeight="1">
      <c r="A44" s="48"/>
      <c r="B44" s="46"/>
      <c r="C44" s="49"/>
      <c r="D44" s="49"/>
      <c r="E44" s="49"/>
      <c r="F44" s="64" t="str">
        <f t="shared" si="0"/>
        <v/>
      </c>
      <c r="G44" s="43" t="str">
        <f t="shared" si="1"/>
        <v/>
      </c>
      <c r="H44" s="30" t="str">
        <f t="shared" si="2"/>
        <v/>
      </c>
      <c r="I44" s="5"/>
      <c r="J44" s="56"/>
      <c r="K44" s="57"/>
      <c r="L44" s="57"/>
      <c r="M44" s="57"/>
      <c r="N44" s="57"/>
      <c r="O44" s="57"/>
      <c r="P44" s="57"/>
      <c r="Q44" s="57"/>
      <c r="R44" s="57"/>
      <c r="S44" s="57"/>
      <c r="T44" s="57"/>
      <c r="U44" s="57"/>
      <c r="V44" s="57"/>
      <c r="W44" s="57"/>
      <c r="X44" s="57"/>
      <c r="Y44" s="57"/>
      <c r="Z44" s="57"/>
      <c r="AA44" s="57"/>
      <c r="AB44" s="57"/>
      <c r="AC44" s="57"/>
      <c r="AD44" s="57"/>
      <c r="AE44" s="57"/>
      <c r="AF44" s="57"/>
      <c r="AG44" s="8" t="str">
        <f t="shared" si="3"/>
        <v/>
      </c>
      <c r="AH44" s="26" t="str">
        <f t="shared" si="4"/>
        <v/>
      </c>
    </row>
    <row r="45" spans="1:34" ht="17.25" customHeight="1">
      <c r="A45" s="48"/>
      <c r="B45" s="46"/>
      <c r="C45" s="49"/>
      <c r="D45" s="49"/>
      <c r="E45" s="49"/>
      <c r="F45" s="64" t="str">
        <f t="shared" si="0"/>
        <v/>
      </c>
      <c r="G45" s="43" t="str">
        <f t="shared" si="1"/>
        <v/>
      </c>
      <c r="H45" s="30" t="str">
        <f t="shared" si="2"/>
        <v/>
      </c>
      <c r="I45" s="5"/>
      <c r="J45" s="56"/>
      <c r="K45" s="57"/>
      <c r="L45" s="57"/>
      <c r="M45" s="57"/>
      <c r="N45" s="57"/>
      <c r="O45" s="57"/>
      <c r="P45" s="57"/>
      <c r="Q45" s="57"/>
      <c r="R45" s="57"/>
      <c r="S45" s="57"/>
      <c r="T45" s="57"/>
      <c r="U45" s="57"/>
      <c r="V45" s="57"/>
      <c r="W45" s="57"/>
      <c r="X45" s="57"/>
      <c r="Y45" s="57"/>
      <c r="Z45" s="57"/>
      <c r="AA45" s="57"/>
      <c r="AB45" s="57"/>
      <c r="AC45" s="57"/>
      <c r="AD45" s="57"/>
      <c r="AE45" s="57"/>
      <c r="AF45" s="57"/>
      <c r="AG45" s="8" t="str">
        <f t="shared" si="3"/>
        <v/>
      </c>
      <c r="AH45" s="26" t="str">
        <f t="shared" si="4"/>
        <v/>
      </c>
    </row>
    <row r="46" spans="1:34" ht="17.25" customHeight="1" thickBot="1">
      <c r="A46" s="50"/>
      <c r="B46" s="46"/>
      <c r="C46" s="49"/>
      <c r="D46" s="49"/>
      <c r="E46" s="49"/>
      <c r="F46" s="64" t="str">
        <f t="shared" si="0"/>
        <v/>
      </c>
      <c r="G46" s="43" t="str">
        <f t="shared" si="1"/>
        <v/>
      </c>
      <c r="H46" s="30" t="str">
        <f t="shared" si="2"/>
        <v/>
      </c>
      <c r="I46" s="5"/>
      <c r="J46" s="56"/>
      <c r="K46" s="57"/>
      <c r="L46" s="57"/>
      <c r="M46" s="57"/>
      <c r="N46" s="57"/>
      <c r="O46" s="57"/>
      <c r="P46" s="57"/>
      <c r="Q46" s="57"/>
      <c r="R46" s="57"/>
      <c r="S46" s="57"/>
      <c r="T46" s="57"/>
      <c r="U46" s="57"/>
      <c r="V46" s="57"/>
      <c r="W46" s="57"/>
      <c r="X46" s="57"/>
      <c r="Y46" s="57"/>
      <c r="Z46" s="57"/>
      <c r="AA46" s="57"/>
      <c r="AB46" s="57"/>
      <c r="AC46" s="57"/>
      <c r="AD46" s="57"/>
      <c r="AE46" s="57"/>
      <c r="AF46" s="57"/>
      <c r="AG46" s="8" t="str">
        <f t="shared" si="3"/>
        <v/>
      </c>
      <c r="AH46" s="26" t="str">
        <f t="shared" si="4"/>
        <v/>
      </c>
    </row>
    <row r="47" spans="1:34" s="3" customFormat="1" ht="17.25" customHeight="1" thickBot="1">
      <c r="A47" s="17" t="s">
        <v>13</v>
      </c>
      <c r="B47" s="18"/>
      <c r="C47" s="19">
        <f>SUM(C32:C46)</f>
        <v>0</v>
      </c>
      <c r="D47" s="20">
        <f>SUM(D32:D46)</f>
        <v>0</v>
      </c>
      <c r="E47" s="20">
        <f>SUM(E32:E46)</f>
        <v>0</v>
      </c>
      <c r="F47" s="21">
        <f>SUM(F32:F41)</f>
        <v>101</v>
      </c>
      <c r="G47" s="22">
        <f>SUM(G32:G46)</f>
        <v>101</v>
      </c>
      <c r="H47" s="29">
        <f>G47/$G$48*1000000</f>
        <v>10150.753768844221</v>
      </c>
      <c r="I47" s="5"/>
      <c r="J47" s="41">
        <f t="shared" ref="J47:AF47" si="5">IF(J31="","",SUM(J32:J46))</f>
        <v>0</v>
      </c>
      <c r="K47" s="42">
        <f t="shared" si="5"/>
        <v>100</v>
      </c>
      <c r="L47" s="42">
        <f t="shared" si="5"/>
        <v>0</v>
      </c>
      <c r="M47" s="42">
        <f t="shared" si="5"/>
        <v>0</v>
      </c>
      <c r="N47" s="42">
        <f t="shared" si="5"/>
        <v>1</v>
      </c>
      <c r="O47" s="42">
        <f t="shared" si="5"/>
        <v>0</v>
      </c>
      <c r="P47" s="42">
        <f t="shared" si="5"/>
        <v>0</v>
      </c>
      <c r="Q47" s="42">
        <f t="shared" si="5"/>
        <v>0</v>
      </c>
      <c r="R47" s="42">
        <f t="shared" si="5"/>
        <v>0</v>
      </c>
      <c r="S47" s="42">
        <f t="shared" si="5"/>
        <v>0</v>
      </c>
      <c r="T47" s="42">
        <f t="shared" si="5"/>
        <v>0</v>
      </c>
      <c r="U47" s="42">
        <f t="shared" si="5"/>
        <v>0</v>
      </c>
      <c r="V47" s="42">
        <f t="shared" si="5"/>
        <v>0</v>
      </c>
      <c r="W47" s="42">
        <f t="shared" si="5"/>
        <v>0</v>
      </c>
      <c r="X47" s="42">
        <f t="shared" si="5"/>
        <v>0</v>
      </c>
      <c r="Y47" s="42">
        <f t="shared" si="5"/>
        <v>0</v>
      </c>
      <c r="Z47" s="42">
        <f t="shared" si="5"/>
        <v>0</v>
      </c>
      <c r="AA47" s="42">
        <f t="shared" si="5"/>
        <v>0</v>
      </c>
      <c r="AB47" s="42">
        <f t="shared" si="5"/>
        <v>0</v>
      </c>
      <c r="AC47" s="42">
        <f t="shared" si="5"/>
        <v>0</v>
      </c>
      <c r="AD47" s="42">
        <f t="shared" si="5"/>
        <v>0</v>
      </c>
      <c r="AE47" s="42" t="str">
        <f t="shared" si="5"/>
        <v/>
      </c>
      <c r="AF47" s="42" t="str">
        <f t="shared" si="5"/>
        <v/>
      </c>
      <c r="AG47" s="22">
        <f>SUM(J47:AF47)</f>
        <v>101</v>
      </c>
      <c r="AH47" s="79">
        <f>AG47/$AG$48*1000000</f>
        <v>10150.753768844221</v>
      </c>
    </row>
    <row r="48" spans="1:34" s="3" customFormat="1" ht="17.25" customHeight="1" thickTop="1" thickBot="1">
      <c r="A48" s="32" t="s">
        <v>10</v>
      </c>
      <c r="B48" s="33"/>
      <c r="C48" s="58"/>
      <c r="D48" s="59"/>
      <c r="E48" s="59"/>
      <c r="F48" s="66">
        <f>AG48</f>
        <v>9950</v>
      </c>
      <c r="G48" s="35">
        <f>SUM(C48:F48)</f>
        <v>9950</v>
      </c>
      <c r="H48" s="70"/>
      <c r="I48" s="71"/>
      <c r="J48" s="68">
        <v>2500</v>
      </c>
      <c r="K48" s="68">
        <v>3000</v>
      </c>
      <c r="L48" s="68">
        <v>280</v>
      </c>
      <c r="M48" s="68">
        <v>360</v>
      </c>
      <c r="N48" s="68">
        <v>3500</v>
      </c>
      <c r="O48" s="68">
        <v>310</v>
      </c>
      <c r="P48" s="68"/>
      <c r="Q48" s="68"/>
      <c r="R48" s="68"/>
      <c r="S48" s="68"/>
      <c r="T48" s="68"/>
      <c r="U48" s="68"/>
      <c r="V48" s="68"/>
      <c r="W48" s="68"/>
      <c r="X48" s="68"/>
      <c r="Y48" s="68"/>
      <c r="Z48" s="68"/>
      <c r="AA48" s="68"/>
      <c r="AB48" s="68"/>
      <c r="AC48" s="68"/>
      <c r="AD48" s="68"/>
      <c r="AE48" s="68"/>
      <c r="AF48" s="68"/>
      <c r="AG48" s="80">
        <f>SUM(J48:AF48)</f>
        <v>9950</v>
      </c>
      <c r="AH48" s="78"/>
    </row>
    <row r="49" spans="1:34" ht="17.25" customHeight="1" thickTop="1" thickBot="1">
      <c r="A49" s="31" t="s">
        <v>15</v>
      </c>
      <c r="B49" s="23"/>
      <c r="C49" s="34" t="str">
        <f>IF(C48=0,"",C47/C48*1000000)</f>
        <v/>
      </c>
      <c r="D49" s="34" t="str">
        <f>IF(D48=0,"",D47/D48*1000000)</f>
        <v/>
      </c>
      <c r="E49" s="34" t="str">
        <f>IF(E48=0,"",E47/E48*1000000)</f>
        <v/>
      </c>
      <c r="F49" s="34">
        <f>IF(F48=0,"",F47/F48*1000000)</f>
        <v>10150.753768844221</v>
      </c>
      <c r="G49" s="74"/>
      <c r="H49" s="75"/>
      <c r="I49" s="73"/>
      <c r="J49" s="69">
        <f t="shared" ref="J49:AF49" si="6">IF(J48=0,"",J47/J48*1000000)</f>
        <v>0</v>
      </c>
      <c r="K49" s="94">
        <f t="shared" si="6"/>
        <v>33333.333333333336</v>
      </c>
      <c r="L49" s="69">
        <f t="shared" si="6"/>
        <v>0</v>
      </c>
      <c r="M49" s="69">
        <f t="shared" si="6"/>
        <v>0</v>
      </c>
      <c r="N49" s="69">
        <f t="shared" si="6"/>
        <v>285.71428571428572</v>
      </c>
      <c r="O49" s="69">
        <f t="shared" si="6"/>
        <v>0</v>
      </c>
      <c r="P49" s="69" t="str">
        <f t="shared" si="6"/>
        <v/>
      </c>
      <c r="Q49" s="69" t="str">
        <f t="shared" si="6"/>
        <v/>
      </c>
      <c r="R49" s="69" t="str">
        <f t="shared" si="6"/>
        <v/>
      </c>
      <c r="S49" s="69" t="str">
        <f t="shared" si="6"/>
        <v/>
      </c>
      <c r="T49" s="69" t="str">
        <f t="shared" si="6"/>
        <v/>
      </c>
      <c r="U49" s="69" t="str">
        <f t="shared" si="6"/>
        <v/>
      </c>
      <c r="V49" s="69" t="str">
        <f t="shared" si="6"/>
        <v/>
      </c>
      <c r="W49" s="69" t="str">
        <f t="shared" si="6"/>
        <v/>
      </c>
      <c r="X49" s="69" t="str">
        <f t="shared" si="6"/>
        <v/>
      </c>
      <c r="Y49" s="69" t="str">
        <f t="shared" si="6"/>
        <v/>
      </c>
      <c r="Z49" s="69" t="str">
        <f t="shared" si="6"/>
        <v/>
      </c>
      <c r="AA49" s="69" t="str">
        <f t="shared" si="6"/>
        <v/>
      </c>
      <c r="AB49" s="69" t="str">
        <f t="shared" si="6"/>
        <v/>
      </c>
      <c r="AC49" s="69" t="str">
        <f t="shared" si="6"/>
        <v/>
      </c>
      <c r="AD49" s="69" t="str">
        <f t="shared" si="6"/>
        <v/>
      </c>
      <c r="AE49" s="69" t="str">
        <f t="shared" si="6"/>
        <v/>
      </c>
      <c r="AF49" s="69" t="str">
        <f t="shared" si="6"/>
        <v/>
      </c>
      <c r="AG49" s="77"/>
      <c r="AH49" s="76"/>
    </row>
    <row r="50" spans="1:34" ht="17.25" customHeight="1" thickTop="1"/>
    <row r="51" spans="1:34" ht="17.25" customHeight="1"/>
    <row r="52" spans="1:34" ht="17.25" customHeight="1"/>
    <row r="53" spans="1:34" ht="45" customHeight="1">
      <c r="A53" s="88" t="s">
        <v>11</v>
      </c>
      <c r="C53" s="89" t="str">
        <f>C31</f>
        <v>period 1</v>
      </c>
      <c r="D53" s="89" t="str">
        <f>D31</f>
        <v>period 2</v>
      </c>
      <c r="E53" s="89" t="str">
        <f>E31</f>
        <v>period 3</v>
      </c>
      <c r="F53" s="89" t="str">
        <f>F31</f>
        <v>current period</v>
      </c>
    </row>
    <row r="54" spans="1:34">
      <c r="A54" t="str">
        <f t="shared" ref="A54:A59" si="7">A32</f>
        <v>Dimension 1</v>
      </c>
      <c r="C54" s="91" t="str">
        <f>IF(C48="","",C32/C48)</f>
        <v/>
      </c>
      <c r="D54" s="91" t="str">
        <f>IF(D48="","",D32/D48)</f>
        <v/>
      </c>
      <c r="E54" s="91" t="str">
        <f>IF(E48="","",E32/E48)</f>
        <v/>
      </c>
      <c r="F54" s="91">
        <f>IF(F48="","",F32/F48)</f>
        <v>1.0150753768844221E-2</v>
      </c>
    </row>
    <row r="55" spans="1:34">
      <c r="A55" t="str">
        <f t="shared" si="7"/>
        <v>Dimension 2</v>
      </c>
      <c r="C55" s="91" t="str">
        <f>IF(C48="","",C33/C48)</f>
        <v/>
      </c>
      <c r="D55" s="91" t="str">
        <f>IF(D48="","",D33/D48)</f>
        <v/>
      </c>
      <c r="E55" s="91" t="str">
        <f>IF(E48="","",E33/E48)</f>
        <v/>
      </c>
      <c r="F55" s="91">
        <f>IF(F48="","",F33/F48)</f>
        <v>0</v>
      </c>
    </row>
    <row r="56" spans="1:34">
      <c r="A56" t="str">
        <f t="shared" si="7"/>
        <v>Dimension 3</v>
      </c>
      <c r="C56" s="91" t="str">
        <f>IF(C48="","",C34/C48)</f>
        <v/>
      </c>
      <c r="D56" s="91" t="str">
        <f>IF(D48="","",D34/D48)</f>
        <v/>
      </c>
      <c r="E56" s="91" t="str">
        <f>IF(E48="","",E34/E48)</f>
        <v/>
      </c>
      <c r="F56" s="91">
        <f>IF(F48="","",F34/F48)</f>
        <v>0</v>
      </c>
    </row>
    <row r="57" spans="1:34">
      <c r="A57" t="str">
        <f t="shared" si="7"/>
        <v>Dimension 4</v>
      </c>
      <c r="C57" s="91" t="str">
        <f>IF(C48="","",C35/C48)</f>
        <v/>
      </c>
      <c r="D57" s="91" t="str">
        <f>IF(D48="","",D35/D48)</f>
        <v/>
      </c>
      <c r="E57" s="91" t="str">
        <f>IF(E48="","",E35/E48)</f>
        <v/>
      </c>
      <c r="F57" s="91">
        <f>IF(F48="","",F35/F48)</f>
        <v>0</v>
      </c>
    </row>
    <row r="58" spans="1:34">
      <c r="A58">
        <f t="shared" si="7"/>
        <v>0</v>
      </c>
      <c r="C58" s="91" t="str">
        <f>IF(C48="","",C36/C48)</f>
        <v/>
      </c>
      <c r="D58" s="91" t="str">
        <f>IF(D48="","",D36/D48)</f>
        <v/>
      </c>
      <c r="E58" s="91" t="str">
        <f>IF(E48="","",E36/E48)</f>
        <v/>
      </c>
      <c r="F58" s="91" t="e">
        <f>IF(F48="","",F36/F48)</f>
        <v>#VALUE!</v>
      </c>
    </row>
    <row r="59" spans="1:34">
      <c r="A59">
        <f t="shared" si="7"/>
        <v>0</v>
      </c>
      <c r="C59" s="91" t="str">
        <f>IF(C48="","",C37/C48)</f>
        <v/>
      </c>
      <c r="D59" s="91" t="str">
        <f>IF(D48="","",D37/D48)</f>
        <v/>
      </c>
      <c r="E59" s="91" t="str">
        <f>IF(E48="","",E37/E48)</f>
        <v/>
      </c>
      <c r="F59" s="91" t="e">
        <f>IF(F48="","",F37/F48)</f>
        <v>#VALUE!</v>
      </c>
    </row>
  </sheetData>
  <phoneticPr fontId="8" type="noConversion"/>
  <printOptions horizontalCentered="1"/>
  <pageMargins left="0.25" right="0.25" top="1.02" bottom="0.19" header="0.52" footer="0"/>
  <pageSetup scale="63" orientation="landscape" horizontalDpi="4294967292" r:id="rId1"/>
  <headerFooter alignWithMargins="0">
    <oddHeader>&amp;L&amp;"Calibri"&amp;10&amp;K000000 General Business - Tenneco Confidential&amp;1#_x000D_&amp;C&amp;"Arial,Bold"&amp;22Tenneco Launch Containment Report
Supplier ABC - Cylinder End p/n 12345</oddHeader>
    <oddFooter>&amp;L&amp;8s:\sdcshrsn\current\forms\&amp;F (multiple issues)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election activeCell="C22" sqref="C22"/>
    </sheetView>
  </sheetViews>
  <sheetFormatPr defaultRowHeight="13.2"/>
  <cols>
    <col min="2" max="2" width="10.5546875" customWidth="1"/>
    <col min="3" max="3" width="67.44140625" customWidth="1"/>
    <col min="4" max="4" width="16.109375" customWidth="1"/>
  </cols>
  <sheetData>
    <row r="1" spans="1:4">
      <c r="D1" t="str">
        <f>CONCATENATE("RDCL-00400 v",A4)</f>
        <v>RDCL-00400 v1</v>
      </c>
    </row>
    <row r="2" spans="1:4" ht="13.8" thickBot="1"/>
    <row r="3" spans="1:4">
      <c r="A3" s="141" t="s">
        <v>64</v>
      </c>
      <c r="B3" s="142" t="s">
        <v>65</v>
      </c>
      <c r="C3" s="142" t="s">
        <v>66</v>
      </c>
      <c r="D3" s="143" t="s">
        <v>67</v>
      </c>
    </row>
    <row r="4" spans="1:4">
      <c r="A4" s="131">
        <v>1</v>
      </c>
      <c r="B4" s="132">
        <v>44106</v>
      </c>
      <c r="C4" s="145" t="s">
        <v>71</v>
      </c>
      <c r="D4" s="144" t="s">
        <v>70</v>
      </c>
    </row>
    <row r="5" spans="1:4" ht="26.4">
      <c r="A5" s="131">
        <v>0</v>
      </c>
      <c r="B5" s="132">
        <v>43944</v>
      </c>
      <c r="C5" s="145" t="s">
        <v>69</v>
      </c>
      <c r="D5" s="144" t="s">
        <v>68</v>
      </c>
    </row>
    <row r="6" spans="1:4">
      <c r="A6" s="131"/>
      <c r="B6" s="133"/>
      <c r="C6" s="133"/>
      <c r="D6" s="134"/>
    </row>
    <row r="7" spans="1:4">
      <c r="A7" s="131"/>
      <c r="B7" s="133"/>
      <c r="C7" s="133"/>
      <c r="D7" s="134"/>
    </row>
    <row r="8" spans="1:4">
      <c r="A8" s="131"/>
      <c r="B8" s="133"/>
      <c r="C8" s="133"/>
      <c r="D8" s="134"/>
    </row>
    <row r="9" spans="1:4">
      <c r="A9" s="131"/>
      <c r="B9" s="133"/>
      <c r="C9" s="133"/>
      <c r="D9" s="134"/>
    </row>
    <row r="10" spans="1:4">
      <c r="A10" s="131"/>
      <c r="B10" s="133"/>
      <c r="C10" s="133"/>
      <c r="D10" s="134"/>
    </row>
    <row r="11" spans="1:4">
      <c r="A11" s="131"/>
      <c r="B11" s="133"/>
      <c r="C11" s="133"/>
      <c r="D11" s="134"/>
    </row>
    <row r="12" spans="1:4">
      <c r="A12" s="131"/>
      <c r="B12" s="133"/>
      <c r="C12" s="133"/>
      <c r="D12" s="134"/>
    </row>
    <row r="13" spans="1:4">
      <c r="A13" s="131"/>
      <c r="B13" s="133"/>
      <c r="C13" s="133"/>
      <c r="D13" s="134"/>
    </row>
    <row r="14" spans="1:4">
      <c r="A14" s="131"/>
      <c r="B14" s="133"/>
      <c r="C14" s="133"/>
      <c r="D14" s="134"/>
    </row>
    <row r="15" spans="1:4">
      <c r="A15" s="131"/>
      <c r="B15" s="133"/>
      <c r="C15" s="133"/>
      <c r="D15" s="134"/>
    </row>
    <row r="16" spans="1:4">
      <c r="A16" s="135"/>
      <c r="B16" s="136"/>
      <c r="C16" s="136"/>
      <c r="D16" s="137"/>
    </row>
    <row r="17" spans="1:4" ht="13.8" thickBot="1">
      <c r="A17" s="138"/>
      <c r="B17" s="139"/>
      <c r="C17" s="139"/>
      <c r="D17" s="140"/>
    </row>
  </sheetData>
  <sheetProtection algorithmName="SHA-512" hashValue="Gn8u1yv5KbU00HMStkPNpZZBMU4zMYJzA/yn+9NFOSAQH4nPVWiYdTBI66RtiXMIyQrgkIEJdP5LoDT4LHMNww==" saltValue="peQPGbnZARfrgZuRBECaHA==" spinCount="100000" sheet="1" objects="1" scenarios="1"/>
  <phoneticPr fontId="18" type="noConversion"/>
  <pageMargins left="0.7" right="0.7" top="0.75" bottom="0.75" header="0.3" footer="0.3"/>
  <headerFooter>
    <oddHeader>&amp;L&amp;"Calibri"&amp;10&amp;K000000 General Business - Tenneco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TBS Playbook Document" ma:contentTypeID="0x010100247EF7C6A67549EC9B12812C99A5A36F00016949A4CF14F74EB2BE52A46DF93164" ma:contentTypeVersion="44" ma:contentTypeDescription="TBS Playbook Content Type" ma:contentTypeScope="" ma:versionID="04a4375880c8ff06e89cf25f7f836964">
  <xsd:schema xmlns:xsd="http://www.w3.org/2001/XMLSchema" xmlns:xs="http://www.w3.org/2001/XMLSchema" xmlns:p="http://schemas.microsoft.com/office/2006/metadata/properties" xmlns:ns1="06dc4beb-deff-4c2a-bd53-7c85146c0b6b" xmlns:ns3="http://schemas.microsoft.com/sharepoint/v3" xmlns:ns4="f05f9137-09f3-4ad3-8b68-1048e402746a" xmlns:ns5="29974d93-fb4a-4921-ab9d-b521c6f5f354" xmlns:ns6="c2e3794a-553e-450d-bc7b-0b7356dc1ff4" xmlns:ns7="db04c9b6-f498-4b0e-bace-8b72a565add9" targetNamespace="http://schemas.microsoft.com/office/2006/metadata/properties" ma:root="true" ma:fieldsID="8a812f1720bc67ca677fc503da18b90e" ns1:_="" ns3:_="" ns4:_="" ns5:_="" ns6:_="" ns7:_="">
    <xsd:import namespace="06dc4beb-deff-4c2a-bd53-7c85146c0b6b"/>
    <xsd:import namespace="http://schemas.microsoft.com/sharepoint/v3"/>
    <xsd:import namespace="f05f9137-09f3-4ad3-8b68-1048e402746a"/>
    <xsd:import namespace="29974d93-fb4a-4921-ab9d-b521c6f5f354"/>
    <xsd:import namespace="c2e3794a-553e-450d-bc7b-0b7356dc1ff4"/>
    <xsd:import namespace="db04c9b6-f498-4b0e-bace-8b72a565add9"/>
    <xsd:element name="properties">
      <xsd:complexType>
        <xsd:sequence>
          <xsd:element name="documentManagement">
            <xsd:complexType>
              <xsd:all>
                <xsd:element ref="ns1:Ten_Tbs_DocumentAuthor"/>
                <xsd:element ref="ns1:Ten_TbsP_Owners"/>
                <xsd:element ref="ns1:Ten_TbsP_Approvers"/>
                <xsd:element ref="ns1:Ten_TbsP_EffectiveDate"/>
                <xsd:element ref="ns1:Ten_TbsP_ManualSection"/>
                <xsd:element ref="ns1:Ten_TbsP_Number" minOccurs="0"/>
                <xsd:element ref="ns1:Ten_TbsP_LegacyNumber" minOccurs="0"/>
                <xsd:element ref="ns1:Ten_TbsP_LegacyRevision" minOccurs="0"/>
                <xsd:element ref="ns1:Ten_TbsP_CbuLevel1" minOccurs="0"/>
                <xsd:element ref="ns1:Ten_TbsP_CbuLevel2" minOccurs="0"/>
                <xsd:element ref="ns1:m80f47648b4e4ece95f33d087ff2741c" minOccurs="0"/>
                <xsd:element ref="ns4:_dlc_DocIdUrl" minOccurs="0"/>
                <xsd:element ref="ns1:c78a28bd5c5e4dca9dd2e9b4127e5bec" minOccurs="0"/>
                <xsd:element ref="ns4:_dlc_DocIdPersistId" minOccurs="0"/>
                <xsd:element ref="ns1:h813ac3424904fe190c010c79b0ada14" minOccurs="0"/>
                <xsd:element ref="ns1:de6c04789eec4abfa93c8b0c5eb685ec" minOccurs="0"/>
                <xsd:element ref="ns5:TaxCatchAll" minOccurs="0"/>
                <xsd:element ref="ns1:cf6c88bc318a45e6a19668ed4c89f1ae" minOccurs="0"/>
                <xsd:element ref="ns5:TaxCatchAllLabel" minOccurs="0"/>
                <xsd:element ref="ns1:l6b052bd917c4595ad66e70c6721c714" minOccurs="0"/>
                <xsd:element ref="ns1:k3dee018672f412cbd6010d9787915aa" minOccurs="0"/>
                <xsd:element ref="ns6:MediaServiceMetadata" minOccurs="0"/>
                <xsd:element ref="ns6:MediaServiceFastMetadata" minOccurs="0"/>
                <xsd:element ref="ns7:SharedWithUsers" minOccurs="0"/>
                <xsd:element ref="ns7:SharedWithDetails" minOccurs="0"/>
                <xsd:element ref="ns3:_dlc_Exempt" minOccurs="0"/>
                <xsd:element ref="ns6:DLCPolicyLabelValue" minOccurs="0"/>
                <xsd:element ref="ns6:DLCPolicyLabelClientValue" minOccurs="0"/>
                <xsd:element ref="ns6:DLCPolicyLabelLock" minOccurs="0"/>
                <xsd:element ref="ns4:_dlc_DocId" minOccurs="0"/>
                <xsd:element ref="ns6:MediaServiceEventHashCode" minOccurs="0"/>
                <xsd:element ref="ns6: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4beb-deff-4c2a-bd53-7c85146c0b6b" elementFormDefault="qualified">
    <xsd:import namespace="http://schemas.microsoft.com/office/2006/documentManagement/types"/>
    <xsd:import namespace="http://schemas.microsoft.com/office/infopath/2007/PartnerControls"/>
    <xsd:element name="Ten_Tbs_DocumentAuthor" ma:index="0" ma:displayName="Document Author" ma:internalName="Ten_Tbs_Document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Owners" ma:index="1" ma:displayName="Process Owners" ma:description="" ma:SharePointGroup="37" ma:internalName="Ten_TbsP_Own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Approvers" ma:index="2" ma:displayName="Approvers" ma:description="Note: Include relevant Quality System Representative if the document addresses quality management system" ma:SharePointGroup="37" ma:internalName="Ten_TbsP_Approv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EffectiveDate" ma:index="3" ma:displayName="Effective Date" ma:description="" ma:format="DateOnly" ma:internalName="Ten_TbsP_EffectiveDate" ma:readOnly="false">
      <xsd:simpleType>
        <xsd:restriction base="dms:DateTime"/>
      </xsd:simpleType>
    </xsd:element>
    <xsd:element name="Ten_TbsP_ManualSection" ma:index="4" ma:displayName="Manual Section" ma:internalName="Ten_TbsP_ManualSection" ma:readOnly="false">
      <xsd:simpleType>
        <xsd:restriction base="dms:Choice">
          <xsd:enumeration value="BMS"/>
          <xsd:enumeration value="SCO"/>
          <xsd:enumeration value="PDL"/>
          <xsd:enumeration value="MOP"/>
          <xsd:enumeration value="ISC"/>
          <xsd:enumeration value="GFI"/>
          <xsd:enumeration value="GHR"/>
          <xsd:enumeration value="GCI"/>
          <xsd:enumeration value="GLC"/>
          <xsd:enumeration value="GCO"/>
          <xsd:enumeration value="EHS"/>
          <xsd:enumeration value="GIT"/>
          <xsd:enumeration value="GBC"/>
        </xsd:restriction>
      </xsd:simpleType>
    </xsd:element>
    <xsd:element name="Ten_TbsP_Number" ma:index="5" nillable="true" ma:displayName="Number" ma:description="" ma:hidden="true" ma:internalName="Ten_TbsP_Number" ma:readOnly="false">
      <xsd:simpleType>
        <xsd:restriction base="dms:Text"/>
      </xsd:simpleType>
    </xsd:element>
    <xsd:element name="Ten_TbsP_LegacyNumber" ma:index="10" nillable="true" ma:displayName="Legacy Number" ma:internalName="Ten_TbsP_LegacyNumber">
      <xsd:simpleType>
        <xsd:restriction base="dms:Text"/>
      </xsd:simpleType>
    </xsd:element>
    <xsd:element name="Ten_TbsP_LegacyRevision" ma:index="11" nillable="true" ma:displayName="Legacy Revision" ma:internalName="Ten_TbsP_LegacyRevision" ma:readOnly="false">
      <xsd:simpleType>
        <xsd:restriction base="dms:Text"/>
      </xsd:simpleType>
    </xsd:element>
    <xsd:element name="Ten_TbsP_CbuLevel1" ma:index="13" nillable="true" ma:displayName="CBU Level 1" ma:format="Dropdown" ma:internalName="Ten_TbsP_CbuLevel1">
      <xsd:simpleType>
        <xsd:restriction base="dms:Choice">
          <xsd:enumeration value="LVS - Light Vehicle System - All Customer"/>
          <xsd:enumeration value="CTOH - Commercial Truck &amp; Off-Highway, all products"/>
        </xsd:restriction>
      </xsd:simpleType>
    </xsd:element>
    <xsd:element name="Ten_TbsP_CbuLevel2" ma:index="14" nillable="true" ma:displayName="CBU Level 2" ma:internalName="Ten_TbsP_CbuLevel2">
      <xsd:simpleType>
        <xsd:restriction base="dms:Choice">
          <xsd:enumeration value="LV1 - General Motors"/>
          <xsd:enumeration value="LV2 - Ford"/>
          <xsd:enumeration value="LV3 - Fiat &amp; Chrysler"/>
          <xsd:enumeration value="LV4 - VW Group"/>
          <xsd:enumeration value="LV5 - Daimler &amp; Volvo"/>
          <xsd:enumeration value="LV6 - JLR &amp; BMW"/>
          <xsd:enumeration value="LV7 - PSA &amp; RNPO"/>
          <xsd:enumeration value="LV8 - Hyundai &amp; Kia"/>
          <xsd:enumeration value="LV9 - Toyota"/>
          <xsd:enumeration value="LV10 - JOE"/>
          <xsd:enumeration value="LV11 - China Domestic"/>
          <xsd:enumeration value="LV12 - India Domestic"/>
          <xsd:enumeration value="OH1 - Off-Highway AM"/>
          <xsd:enumeration value="OH2 - Off-Highway EMEA"/>
          <xsd:enumeration value="OH3 - Off-Highway APAC"/>
          <xsd:enumeration value="CT1 - Commercial Truck AM"/>
          <xsd:enumeration value="CT2 - CommercialTruck EMEA"/>
          <xsd:enumeration value="CT3 - Commercial Truck APAC"/>
          <xsd:enumeration value="CT4 - India"/>
          <xsd:enumeration value="CTOH - Commercial Truck &amp; Off-Highway, all products"/>
        </xsd:restriction>
      </xsd:simpleType>
    </xsd:element>
    <xsd:element name="m80f47648b4e4ece95f33d087ff2741c" ma:index="19" ma:taxonomy="true" ma:internalName="m80f47648b4e4ece95f33d087ff2741c" ma:taxonomyFieldName="Ten_TbsP_Scope" ma:displayName="Scope" ma:readOnly="false" ma:default="" ma:fieldId="{680f4764-8b4e-4ece-95f3-3d087ff2741c}" ma:taxonomyMulti="true" ma:sspId="40afbb0d-713f-417a-a750-2ef134ad8ce2" ma:termSetId="78d94981-8691-4753-889a-fe49eddd018a" ma:anchorId="00000000-0000-0000-0000-000000000000" ma:open="false" ma:isKeyword="false">
      <xsd:complexType>
        <xsd:sequence>
          <xsd:element ref="pc:Terms" minOccurs="0" maxOccurs="1"/>
        </xsd:sequence>
      </xsd:complexType>
    </xsd:element>
    <xsd:element name="c78a28bd5c5e4dca9dd2e9b4127e5bec" ma:index="21" ma:taxonomy="true" ma:internalName="c78a28bd5c5e4dca9dd2e9b4127e5bec" ma:taxonomyFieldName="Ten_TbsP_DocumentType" ma:displayName="Document Type" ma:readOnly="false" ma:default="" ma:fieldId="{c78a28bd-5c5e-4dca-9dd2-e9b4127e5bec}" ma:sspId="40afbb0d-713f-417a-a750-2ef134ad8ce2" ma:termSetId="bb3e062b-a10b-4a43-9226-cd508a4ad765" ma:anchorId="00000000-0000-0000-0000-000000000000" ma:open="false" ma:isKeyword="false">
      <xsd:complexType>
        <xsd:sequence>
          <xsd:element ref="pc:Terms" minOccurs="0" maxOccurs="1"/>
        </xsd:sequence>
      </xsd:complexType>
    </xsd:element>
    <xsd:element name="h813ac3424904fe190c010c79b0ada14" ma:index="25" nillable="true" ma:taxonomy="true" ma:internalName="h813ac3424904fe190c010c79b0ada14" ma:taxonomyFieldName="Ten_TbsP_Standard" ma:displayName="Standard" ma:default="" ma:fieldId="{1813ac34-2490-4fe1-90c0-10c79b0ada14}" ma:taxonomyMulti="true" ma:sspId="40afbb0d-713f-417a-a750-2ef134ad8ce2" ma:termSetId="9d32bd12-7112-437b-9848-69a2045140de" ma:anchorId="00000000-0000-0000-0000-000000000000" ma:open="false" ma:isKeyword="false">
      <xsd:complexType>
        <xsd:sequence>
          <xsd:element ref="pc:Terms" minOccurs="0" maxOccurs="1"/>
        </xsd:sequence>
      </xsd:complexType>
    </xsd:element>
    <xsd:element name="de6c04789eec4abfa93c8b0c5eb685ec" ma:index="27" ma:taxonomy="true" ma:internalName="de6c04789eec4abfa93c8b0c5eb685ec" ma:taxonomyFieldName="Ten_TbsP_Division" ma:displayName="Division" ma:readOnly="false" ma:default="" ma:fieldId="{de6c0478-9eec-4abf-a93c-8b0c5eb685ec}" ma:sspId="40afbb0d-713f-417a-a750-2ef134ad8ce2" ma:termSetId="2eb0c556-c22a-4cb8-8c55-4e831af5b52c" ma:anchorId="00000000-0000-0000-0000-000000000000" ma:open="false" ma:isKeyword="false">
      <xsd:complexType>
        <xsd:sequence>
          <xsd:element ref="pc:Terms" minOccurs="0" maxOccurs="1"/>
        </xsd:sequence>
      </xsd:complexType>
    </xsd:element>
    <xsd:element name="cf6c88bc318a45e6a19668ed4c89f1ae" ma:index="29" nillable="true" ma:taxonomy="true" ma:internalName="cf6c88bc318a45e6a19668ed4c89f1ae" ma:taxonomyFieldName="Ten_TbsP_RelevantStandardsClause" ma:displayName="Relevant Standards Clause" ma:default="" ma:fieldId="{b21f43a5-d2bc-455e-b92b-6ac33c558342}" ma:taxonomyMulti="true" ma:sspId="40afbb0d-713f-417a-a750-2ef134ad8ce2" ma:termSetId="390ef605-bcc0-46dd-9fc3-bc16ac3b5cb8" ma:anchorId="00000000-0000-0000-0000-000000000000" ma:open="false" ma:isKeyword="false">
      <xsd:complexType>
        <xsd:sequence>
          <xsd:element ref="pc:Terms" minOccurs="0" maxOccurs="1"/>
        </xsd:sequence>
      </xsd:complexType>
    </xsd:element>
    <xsd:element name="l6b052bd917c4595ad66e70c6721c714" ma:index="31" nillable="true" ma:taxonomy="true" ma:internalName="l6b052bd917c4595ad66e70c6721c714" ma:taxonomyFieldName="Ten_TbsP_Facility" ma:displayName="Facility" ma:default="" ma:fieldId="{6a43a883-b500-4e56-b96f-75de1e2ab286}" ma:sspId="40afbb0d-713f-417a-a750-2ef134ad8ce2" ma:termSetId="5249f3de-f5fb-4853-aabc-72d32a430e78" ma:anchorId="00000000-0000-0000-0000-000000000000" ma:open="false" ma:isKeyword="false">
      <xsd:complexType>
        <xsd:sequence>
          <xsd:element ref="pc:Terms" minOccurs="0" maxOccurs="1"/>
        </xsd:sequence>
      </xsd:complexType>
    </xsd:element>
    <xsd:element name="k3dee018672f412cbd6010d9787915aa" ma:index="35" ma:taxonomy="true" ma:internalName="k3dee018672f412cbd6010d9787915aa" ma:taxonomyFieldName="Ten_TbsP_Region" ma:displayName="Region" ma:readOnly="false" ma:default="" ma:fieldId="{43dee018-672f-412c-bd60-10d9787915aa}" ma:taxonomyMulti="true" ma:sspId="40afbb0d-713f-417a-a750-2ef134ad8ce2" ma:termSetId="18ffa8d4-6dd2-4b2b-8ac9-ce4916e58a1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5f9137-09f3-4ad3-8b68-1048e402746a" elementFormDefault="qualified">
    <xsd:import namespace="http://schemas.microsoft.com/office/2006/documentManagement/types"/>
    <xsd:import namespace="http://schemas.microsoft.com/office/infopath/2007/PartnerControls"/>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46"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974d93-fb4a-4921-ab9d-b521c6f5f354" elementFormDefault="qualified">
    <xsd:import namespace="http://schemas.microsoft.com/office/2006/documentManagement/types"/>
    <xsd:import namespace="http://schemas.microsoft.com/office/infopath/2007/PartnerControls"/>
    <xsd:element name="TaxCatchAll" ma:index="28" nillable="true" ma:displayName="Taxonomy Catch All Column" ma:description="" ma:hidden="true" ma:list="{8635b05c-6962-4bb9-8d0d-8c324892026a}" ma:internalName="TaxCatchAll" ma:showField="CatchAllData" ma:web="06dc4beb-deff-4c2a-bd53-7c85146c0b6b">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8635b05c-6962-4bb9-8d0d-8c324892026a}" ma:internalName="TaxCatchAllLabel" ma:readOnly="true" ma:showField="CatchAllDataLabel" ma:web="06dc4beb-deff-4c2a-bd53-7c85146c0b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e3794a-553e-450d-bc7b-0b7356dc1ff4" elementFormDefault="qualified">
    <xsd:import namespace="http://schemas.microsoft.com/office/2006/documentManagement/types"/>
    <xsd:import namespace="http://schemas.microsoft.com/office/infopath/2007/PartnerControls"/>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DLCPolicyLabelValue" ma:index="4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4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GenerationTime" ma:index="4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4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TBS Playbook Document</p:Name>
  <p:Description/>
  <p:Statement/>
  <p:PolicyItems>
    <p:PolicyItem featureId="Microsoft.Office.RecordsManagement.PolicyFeatures.PolicyLabel" staticId="0x010100247EF7C6A67549EC9B12812C99A5A36F00016949A4CF14F74EB2BE52A46DF93164|801092262" UniqueId="76b0dbe4-4b24-48cf-aa9b-782f2e86aec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TaxCatchAll xmlns="29974d93-fb4a-4921-ab9d-b521c6f5f354"/>
    <l6b052bd917c4595ad66e70c6721c714 xmlns="06dc4beb-deff-4c2a-bd53-7c85146c0b6b">
      <Terms xmlns="http://schemas.microsoft.com/office/infopath/2007/PartnerControls"/>
    </l6b052bd917c4595ad66e70c6721c714>
    <h813ac3424904fe190c010c79b0ada14 xmlns="06dc4beb-deff-4c2a-bd53-7c85146c0b6b">
      <Terms xmlns="http://schemas.microsoft.com/office/infopath/2007/PartnerControls"/>
    </h813ac3424904fe190c010c79b0ada14>
    <Ten_TbsP_LegacyNumber xmlns="06dc4beb-deff-4c2a-bd53-7c85146c0b6b" xsi:nil="true"/>
    <Ten_TbsP_CbuLevel1 xmlns="06dc4beb-deff-4c2a-bd53-7c85146c0b6b" xsi:nil="true"/>
    <DLCPolicyLabelLock xmlns="c2e3794a-553e-450d-bc7b-0b7356dc1ff4" xsi:nil="true"/>
    <Ten_TbsP_LegacyRevision xmlns="06dc4beb-deff-4c2a-bd53-7c85146c0b6b" xsi:nil="true"/>
    <Ten_TbsP_Owners xmlns="06dc4beb-deff-4c2a-bd53-7c85146c0b6b">
      <UserInfo>
        <DisplayName/>
        <AccountId/>
        <AccountType/>
      </UserInfo>
    </Ten_TbsP_Owners>
    <m80f47648b4e4ece95f33d087ff2741c xmlns="06dc4beb-deff-4c2a-bd53-7c85146c0b6b">
      <Terms xmlns="http://schemas.microsoft.com/office/infopath/2007/PartnerControls"/>
    </m80f47648b4e4ece95f33d087ff2741c>
    <cf6c88bc318a45e6a19668ed4c89f1ae xmlns="06dc4beb-deff-4c2a-bd53-7c85146c0b6b">
      <Terms xmlns="http://schemas.microsoft.com/office/infopath/2007/PartnerControls"/>
    </cf6c88bc318a45e6a19668ed4c89f1ae>
    <Ten_TbsP_Approvers xmlns="06dc4beb-deff-4c2a-bd53-7c85146c0b6b">
      <UserInfo>
        <DisplayName/>
        <AccountId/>
        <AccountType/>
      </UserInfo>
    </Ten_TbsP_Approvers>
    <Ten_TbsP_ManualSection xmlns="06dc4beb-deff-4c2a-bd53-7c85146c0b6b"/>
    <c78a28bd5c5e4dca9dd2e9b4127e5bec xmlns="06dc4beb-deff-4c2a-bd53-7c85146c0b6b">
      <Terms xmlns="http://schemas.microsoft.com/office/infopath/2007/PartnerControls"/>
    </c78a28bd5c5e4dca9dd2e9b4127e5bec>
    <Ten_TbsP_EffectiveDate xmlns="06dc4beb-deff-4c2a-bd53-7c85146c0b6b"/>
    <Ten_TbsP_CbuLevel2 xmlns="06dc4beb-deff-4c2a-bd53-7c85146c0b6b" xsi:nil="true"/>
    <DLCPolicyLabelClientValue xmlns="c2e3794a-553e-450d-bc7b-0b7356dc1ff4">{_UIVersionString}</DLCPolicyLabelClientValue>
    <k3dee018672f412cbd6010d9787915aa xmlns="06dc4beb-deff-4c2a-bd53-7c85146c0b6b">
      <Terms xmlns="http://schemas.microsoft.com/office/infopath/2007/PartnerControls"/>
    </k3dee018672f412cbd6010d9787915aa>
    <Ten_Tbs_DocumentAuthor xmlns="06dc4beb-deff-4c2a-bd53-7c85146c0b6b">
      <UserInfo>
        <DisplayName/>
        <AccountId/>
        <AccountType/>
      </UserInfo>
    </Ten_Tbs_DocumentAuthor>
    <Ten_TbsP_Number xmlns="06dc4beb-deff-4c2a-bd53-7c85146c0b6b" xsi:nil="true"/>
    <de6c04789eec4abfa93c8b0c5eb685ec xmlns="06dc4beb-deff-4c2a-bd53-7c85146c0b6b">
      <Terms xmlns="http://schemas.microsoft.com/office/infopath/2007/PartnerControls"/>
    </de6c04789eec4abfa93c8b0c5eb685ec>
    <DLCPolicyLabelValue xmlns="c2e3794a-553e-450d-bc7b-0b7356dc1ff4">{_UIVersionString}</DLCPolicyLabelValue>
  </documentManagement>
</p:properties>
</file>

<file path=customXml/itemProps1.xml><?xml version="1.0" encoding="utf-8"?>
<ds:datastoreItem xmlns:ds="http://schemas.openxmlformats.org/officeDocument/2006/customXml" ds:itemID="{11719A15-B30D-4C4B-A83B-532727DD55D5}">
  <ds:schemaRefs>
    <ds:schemaRef ds:uri="http://schemas.microsoft.com/sharepoint/events"/>
  </ds:schemaRefs>
</ds:datastoreItem>
</file>

<file path=customXml/itemProps2.xml><?xml version="1.0" encoding="utf-8"?>
<ds:datastoreItem xmlns:ds="http://schemas.openxmlformats.org/officeDocument/2006/customXml" ds:itemID="{EA467DFF-FD93-42CF-B720-2BFBD10AE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4beb-deff-4c2a-bd53-7c85146c0b6b"/>
    <ds:schemaRef ds:uri="http://schemas.microsoft.com/sharepoint/v3"/>
    <ds:schemaRef ds:uri="f05f9137-09f3-4ad3-8b68-1048e402746a"/>
    <ds:schemaRef ds:uri="29974d93-fb4a-4921-ab9d-b521c6f5f354"/>
    <ds:schemaRef ds:uri="c2e3794a-553e-450d-bc7b-0b7356dc1ff4"/>
    <ds:schemaRef ds:uri="db04c9b6-f498-4b0e-bace-8b72a565a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E3445-CB4E-4AC1-BDE2-179F699656AA}">
  <ds:schemaRefs>
    <ds:schemaRef ds:uri="office.server.policy"/>
  </ds:schemaRefs>
</ds:datastoreItem>
</file>

<file path=customXml/itemProps4.xml><?xml version="1.0" encoding="utf-8"?>
<ds:datastoreItem xmlns:ds="http://schemas.openxmlformats.org/officeDocument/2006/customXml" ds:itemID="{7BD876AC-5A41-469A-9F88-41C5E8126E46}">
  <ds:schemaRefs>
    <ds:schemaRef ds:uri="http://schemas.microsoft.com/office/2006/metadata/longProperties"/>
  </ds:schemaRefs>
</ds:datastoreItem>
</file>

<file path=customXml/itemProps5.xml><?xml version="1.0" encoding="utf-8"?>
<ds:datastoreItem xmlns:ds="http://schemas.openxmlformats.org/officeDocument/2006/customXml" ds:itemID="{CAE5B640-C24D-4C6A-8D31-BACEDB45763D}">
  <ds:schemaRefs>
    <ds:schemaRef ds:uri="http://schemas.microsoft.com/sharepoint/v3/contenttype/forms"/>
  </ds:schemaRefs>
</ds:datastoreItem>
</file>

<file path=customXml/itemProps6.xml><?xml version="1.0" encoding="utf-8"?>
<ds:datastoreItem xmlns:ds="http://schemas.openxmlformats.org/officeDocument/2006/customXml" ds:itemID="{FAF2D905-A09A-4AEC-A910-FA735C6201AB}">
  <ds:schemaRefs>
    <ds:schemaRef ds:uri="http://schemas.microsoft.com/office/2006/metadata/properties"/>
    <ds:schemaRef ds:uri="http://schemas.microsoft.com/office/infopath/2007/PartnerControls"/>
    <ds:schemaRef ds:uri="29974d93-fb4a-4921-ab9d-b521c6f5f354"/>
    <ds:schemaRef ds:uri="06dc4beb-deff-4c2a-bd53-7c85146c0b6b"/>
    <ds:schemaRef ds:uri="c2e3794a-553e-450d-bc7b-0b7356dc1f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Directions</vt:lpstr>
      <vt:lpstr>MSA and Cpk Report</vt:lpstr>
      <vt:lpstr>Single Characteristic</vt:lpstr>
      <vt:lpstr>Multiple Characteristics</vt:lpstr>
      <vt:lpstr>Example Single</vt:lpstr>
      <vt:lpstr>Example Multiple</vt:lpstr>
      <vt:lpstr>Version</vt:lpstr>
      <vt:lpstr>'Example Multiple'!Print_Area</vt:lpstr>
      <vt:lpstr>'Example Single'!Print_Area</vt:lpstr>
      <vt:lpstr>'Multiple Characteristics'!Print_Area</vt:lpstr>
      <vt:lpstr>'Single Characteristic'!Print_Area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dc:creator>
  <cp:lastModifiedBy>Morrow, Monica</cp:lastModifiedBy>
  <cp:lastPrinted>2010-04-26T18:21:34Z</cp:lastPrinted>
  <dcterms:created xsi:type="dcterms:W3CDTF">1999-06-08T15:46:09Z</dcterms:created>
  <dcterms:modified xsi:type="dcterms:W3CDTF">2024-10-31T13:45:51Z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TBSD-524793171-329</vt:lpwstr>
  </property>
  <property fmtid="{D5CDD505-2E9C-101B-9397-08002B2CF9AE}" pid="3" name="_dlc_DocIdItemGuid">
    <vt:lpwstr>aebf3aac-72f3-48f6-ae0e-7e0e6dee808f</vt:lpwstr>
  </property>
  <property fmtid="{D5CDD505-2E9C-101B-9397-08002B2CF9AE}" pid="4" name="_dlc_DocIdUrl">
    <vt:lpwstr>https://tenneco.sharepoint.com/sites/tbsapp/playbook/_layouts/15/DocIdRedir.aspx?ID=TBSD-524793171-329, TBSD-524793171-329</vt:lpwstr>
  </property>
  <property fmtid="{D5CDD505-2E9C-101B-9397-08002B2CF9AE}" pid="5" name="MSIP_Label_5cc719e3-781f-4194-88cb-68199c211420_Enabled">
    <vt:lpwstr>true</vt:lpwstr>
  </property>
  <property fmtid="{D5CDD505-2E9C-101B-9397-08002B2CF9AE}" pid="6" name="MSIP_Label_5cc719e3-781f-4194-88cb-68199c211420_SetDate">
    <vt:lpwstr>2024-10-31T13:35:18Z</vt:lpwstr>
  </property>
  <property fmtid="{D5CDD505-2E9C-101B-9397-08002B2CF9AE}" pid="7" name="MSIP_Label_5cc719e3-781f-4194-88cb-68199c211420_Method">
    <vt:lpwstr>Standard</vt:lpwstr>
  </property>
  <property fmtid="{D5CDD505-2E9C-101B-9397-08002B2CF9AE}" pid="8" name="MSIP_Label_5cc719e3-781f-4194-88cb-68199c211420_Name">
    <vt:lpwstr>General Business - Tenneco Confidential</vt:lpwstr>
  </property>
  <property fmtid="{D5CDD505-2E9C-101B-9397-08002B2CF9AE}" pid="9" name="MSIP_Label_5cc719e3-781f-4194-88cb-68199c211420_SiteId">
    <vt:lpwstr>6eec918b-f654-44a7-ac1a-abfdb64e694e</vt:lpwstr>
  </property>
  <property fmtid="{D5CDD505-2E9C-101B-9397-08002B2CF9AE}" pid="10" name="MSIP_Label_5cc719e3-781f-4194-88cb-68199c211420_ActionId">
    <vt:lpwstr>ae957192-9de8-44bb-a7a5-47a62564984b</vt:lpwstr>
  </property>
  <property fmtid="{D5CDD505-2E9C-101B-9397-08002B2CF9AE}" pid="11" name="MSIP_Label_5cc719e3-781f-4194-88cb-68199c211420_ContentBits">
    <vt:lpwstr>1</vt:lpwstr>
  </property>
</Properties>
</file>